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業務係\下水道庶務係\0 全庁分類フォルダ\☆I07 下水道\経営比較分析の公表\H30決算公表\04 最終版\"/>
    </mc:Choice>
  </mc:AlternateContent>
  <workbookProtection workbookAlgorithmName="SHA-512" workbookHashValue="HWPJKhqXpzvDsYcYf8pVvc94xmQMclVz1aVH4Tm9sElk4EhtRfCjFqY18z9cOAB5mTTfzX4ypiizg4lnwOaHZg==" workbookSaltValue="QhUa/rL4NNZsUgN2E4U8q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D10" i="4"/>
  <c r="W10" i="4"/>
  <c r="P10" i="4"/>
  <c r="B10" i="4"/>
  <c r="BB8" i="4"/>
  <c r="AT8" i="4"/>
  <c r="AD8" i="4"/>
  <c r="W8" i="4"/>
  <c r="B8" i="4"/>
  <c r="B6" i="4"/>
  <c r="C10" i="5" l="1"/>
  <c r="D10" i="5"/>
  <c r="E10" i="5"/>
  <c r="B10" i="5"/>
</calcChain>
</file>

<file path=xl/sharedStrings.xml><?xml version="1.0" encoding="utf-8"?>
<sst xmlns="http://schemas.openxmlformats.org/spreadsheetml/2006/main" count="223" uniqueCount="110">
  <si>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</si>
  <si>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</si>
  <si>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</si>
  <si>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</si>
  <si>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</si>
  <si>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</si>
  <si>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</si>
  <si>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</si>
  <si>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</si>
  <si>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</si>
  <si>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</si>
  <si>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</si>
  <si>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</si>
  <si>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</si>
  <si>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</si>
  <si>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</si>
  <si>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</si>
  <si>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</si>
  <si>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</si>
  <si>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</si>
  <si>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</si>
  <si>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</si>
  <si>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</si>
  <si>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</si>
  <si>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</si>
  <si>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</si>
  <si>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</si>
  <si>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</si>
  <si>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</si>
  <si>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</si>
  <si>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</si>
  <si>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</si>
  <si>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</si>
  <si>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</si>
  <si>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</si>
  <si>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</si>
  <si>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</si>
  <si>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</si>
  <si>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</si>
  <si>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</si>
  <si>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</si>
  <si>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</si>
  <si>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</si>
  <si>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</si>
  <si>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</si>
  <si>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</si>
  <si>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</si>
  <si>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</si>
  <si>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</si>
  <si>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</si>
  <si>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</si>
  <si>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</si>
  <si>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</si>
  <si>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</si>
  <si>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</si>
  <si>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</si>
  <si>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</si>
  <si>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</si>
  <si>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</si>
  <si>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</si>
  <si>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</si>
  <si>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</si>
  <si>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</si>
  <si>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</si>
  <si>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</si>
  <si>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</si>
  <si>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</si>
  <si>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</si>
  <si>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</si>
  <si>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</si>
  <si>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</si>
  <si>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</si>
  <si>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</si>
  <si>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</si>
  <si>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</si>
  <si>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</si>
  <si>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</si>
  <si>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</si>
  <si>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</si>
  <si>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</si>
  <si>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</si>
  <si>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</si>
  <si>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</si>
  <si>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</si>
  <si>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</si>
  <si>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</si>
  <si>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</si>
  <si>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</si>
  <si>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</si>
  <si>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</si>
  <si>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</si>
  <si>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</si>
  <si>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</si>
  <si>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</si>
  <si>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</si>
  <si>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三田市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</si>
  <si>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</si>
  <si>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</si>
  <si>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</si>
  <si>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</si>
  <si>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</si>
  <si>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</si>
  <si>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</si>
  <si>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</si>
  <si>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</si>
  <si>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</si>
  <si>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</si>
  <si>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農業集落排水は、平成８年度から供用開始しており、耐用年数を経過した管渠資産はありません。また、平成30年度も、更新、老朽化対策を行った管渠はありませんでした。農集のみならず三田市は、一時期に一度に整備した資産が多いことからも、更新については、平準化するよう計画的な対策が必要となってきます。そのため、平成30年度に策定した農業集落排水施設の最適整備構想に基づいて、管渠等の施設の計画的かつ効率的な管理、改築及び更新を進め、コスト縮減、整備の平準化に取り組んでいきます。</t>
    <phoneticPr fontId="4"/>
  </si>
  <si>
    <t>　今後も人口減少や生活様式の変化等により、使用料収入も減収傾向になることが予測されます。また、効率の悪い事業が経営を圧迫してきていることから、財源の確保が必要です。
　これらの課題を解決すべく、今後の下水道事業の方向性を示した「下水道ビジョン」及び今後の下水道事業の投資・財源見通しを中心とした中長期的な経営基本計画である「経営戦略」を策定しました。現在上下水道事業経営審議会を立ち上げ、「下水道ビジョン」及び「経営戦略」を基に、使用料改定に向けて議論を行っています。</t>
    <phoneticPr fontId="4"/>
  </si>
  <si>
    <t xml:space="preserve"> 農業集落排水については、市内８処理区８処理場を所有しています。①経常収支比率、⑤経費回収率、⑦施設利用率等いずれも類似団体に比べ低く、⑥汚水処理原価は高い状況にあり、効率が悪いことを示しております。三田市の農集地域は、地形の影響からその谷毎に処理場を設置しなければならず、この谷を越えて処理区域を統合することが困難なためです。唯一類似団体と比較して良い点は、⑧水洗化率が高いことですが、人口減少、生活様式の変化によって使用料も減収傾向であり、増収は見込めません。
　また、平成27年度から②累積欠損金比率と③流動比率が急激に悪化していますが、これは以前と算出方式が異なるためです。三田市は、農業集落排水のみを単体で経営しているのではなく、公共下水道、特定環境保全公共下水道、コミュニティ・プラントの４事業を総合的に持続可能となるよう経営しています。効率の良い公共下水道事業の利益を他の事業に補てんする形で経営しており、補てん後の数値でそれぞれ決算報告していました。しかし、この報告方法では他の団体と比較できないため、平成27年度から変更しております。現状は、以前から厳しいのが経営状況の実態で、更新投資等に充てる財源も確保されていないため、今後経営改善を図っていく必要があります。
　</t>
    <rPh sb="194" eb="196">
      <t>ジンコウ</t>
    </rPh>
    <rPh sb="196" eb="198">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</si>
</sst>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1CA-4CCA-A2F2-4860C7B3C05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51CA-4CCA-A2F2-4860C7B3C05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44.12</c:v>
                </c:pt>
                <c:pt idx="1">
                  <c:v>44.68</c:v>
                </c:pt>
                <c:pt idx="2">
                  <c:v>44.3</c:v>
                </c:pt>
                <c:pt idx="3">
                  <c:v>44.4</c:v>
                </c:pt>
                <c:pt idx="4">
                  <c:v>42.99</c:v>
                </c:pt>
              </c:numCache>
            </c:numRef>
          </c:val>
          <c:extLst>
            <c:ext xmlns:c16="http://schemas.microsoft.com/office/drawing/2014/chart" uri="{C3380CC4-5D6E-409C-BE32-E72D297353CC}">
              <c16:uniqueId val="{00000000-78A6-4D42-A35F-DD16713564D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78A6-4D42-A35F-DD16713564D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92.87</c:v>
                </c:pt>
                <c:pt idx="1">
                  <c:v>93.4</c:v>
                </c:pt>
                <c:pt idx="2">
                  <c:v>93.44</c:v>
                </c:pt>
                <c:pt idx="3">
                  <c:v>93.98</c:v>
                </c:pt>
                <c:pt idx="4">
                  <c:v>94.35</c:v>
                </c:pt>
              </c:numCache>
            </c:numRef>
          </c:val>
          <c:extLst>
            <c:ext xmlns:c16="http://schemas.microsoft.com/office/drawing/2014/chart" uri="{C3380CC4-5D6E-409C-BE32-E72D297353CC}">
              <c16:uniqueId val="{00000000-A472-4A86-97A9-BCA6DE01A15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A472-4A86-97A9-BCA6DE01A15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80.86</c:v>
                </c:pt>
                <c:pt idx="1">
                  <c:v>81.209999999999994</c:v>
                </c:pt>
                <c:pt idx="2">
                  <c:v>81.2</c:v>
                </c:pt>
                <c:pt idx="3">
                  <c:v>81.790000000000006</c:v>
                </c:pt>
                <c:pt idx="4">
                  <c:v>81.5</c:v>
                </c:pt>
              </c:numCache>
            </c:numRef>
          </c:val>
          <c:extLst>
            <c:ext xmlns:c16="http://schemas.microsoft.com/office/drawing/2014/chart" uri="{C3380CC4-5D6E-409C-BE32-E72D297353CC}">
              <c16:uniqueId val="{00000000-669B-4730-BFA5-D85C0689592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97.53</c:v>
                </c:pt>
                <c:pt idx="1">
                  <c:v>99.64</c:v>
                </c:pt>
                <c:pt idx="2">
                  <c:v>99.66</c:v>
                </c:pt>
                <c:pt idx="3">
                  <c:v>100.95</c:v>
                </c:pt>
                <c:pt idx="4">
                  <c:v>101.77</c:v>
                </c:pt>
              </c:numCache>
            </c:numRef>
          </c:val>
          <c:smooth val="0"/>
          <c:extLst>
            <c:ext xmlns:c16="http://schemas.microsoft.com/office/drawing/2014/chart" uri="{C3380CC4-5D6E-409C-BE32-E72D297353CC}">
              <c16:uniqueId val="{00000001-669B-4730-BFA5-D85C0689592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7.74</c:v>
                </c:pt>
                <c:pt idx="1">
                  <c:v>11.44</c:v>
                </c:pt>
                <c:pt idx="2">
                  <c:v>14.89</c:v>
                </c:pt>
                <c:pt idx="3">
                  <c:v>18.18</c:v>
                </c:pt>
                <c:pt idx="4">
                  <c:v>21.4</c:v>
                </c:pt>
              </c:numCache>
            </c:numRef>
          </c:val>
          <c:extLst>
            <c:ext xmlns:c16="http://schemas.microsoft.com/office/drawing/2014/chart" uri="{C3380CC4-5D6E-409C-BE32-E72D297353CC}">
              <c16:uniqueId val="{00000000-516F-4398-A22F-B027734B0F5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20.68</c:v>
                </c:pt>
                <c:pt idx="1">
                  <c:v>22.41</c:v>
                </c:pt>
                <c:pt idx="2">
                  <c:v>22.9</c:v>
                </c:pt>
                <c:pt idx="3">
                  <c:v>24.87</c:v>
                </c:pt>
                <c:pt idx="4">
                  <c:v>24.13</c:v>
                </c:pt>
              </c:numCache>
            </c:numRef>
          </c:val>
          <c:smooth val="0"/>
          <c:extLst>
            <c:ext xmlns:c16="http://schemas.microsoft.com/office/drawing/2014/chart" uri="{C3380CC4-5D6E-409C-BE32-E72D297353CC}">
              <c16:uniqueId val="{00000001-516F-4398-A22F-B027734B0F5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B83-4D49-9673-36FDA2B7431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0.08</c:v>
                </c:pt>
                <c:pt idx="1">
                  <c:v>0</c:v>
                </c:pt>
                <c:pt idx="2">
                  <c:v>0</c:v>
                </c:pt>
                <c:pt idx="3">
                  <c:v>0</c:v>
                </c:pt>
                <c:pt idx="4">
                  <c:v>0</c:v>
                </c:pt>
              </c:numCache>
            </c:numRef>
          </c:val>
          <c:smooth val="0"/>
          <c:extLst>
            <c:ext xmlns:c16="http://schemas.microsoft.com/office/drawing/2014/chart" uri="{C3380CC4-5D6E-409C-BE32-E72D297353CC}">
              <c16:uniqueId val="{00000001-CB83-4D49-9673-36FDA2B7431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100.96</c:v>
                </c:pt>
                <c:pt idx="1">
                  <c:v>689.1</c:v>
                </c:pt>
                <c:pt idx="2">
                  <c:v>976.98</c:v>
                </c:pt>
                <c:pt idx="3">
                  <c:v>1214.49</c:v>
                </c:pt>
                <c:pt idx="4">
                  <c:v>1400.28</c:v>
                </c:pt>
              </c:numCache>
            </c:numRef>
          </c:val>
          <c:extLst>
            <c:ext xmlns:c16="http://schemas.microsoft.com/office/drawing/2014/chart" uri="{C3380CC4-5D6E-409C-BE32-E72D297353CC}">
              <c16:uniqueId val="{00000000-B2D9-42E3-94D7-AA97DF4093E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223.09</c:v>
                </c:pt>
                <c:pt idx="1">
                  <c:v>214.61</c:v>
                </c:pt>
                <c:pt idx="2">
                  <c:v>225.39</c:v>
                </c:pt>
                <c:pt idx="3">
                  <c:v>224.04</c:v>
                </c:pt>
                <c:pt idx="4">
                  <c:v>227.4</c:v>
                </c:pt>
              </c:numCache>
            </c:numRef>
          </c:val>
          <c:smooth val="0"/>
          <c:extLst>
            <c:ext xmlns:c16="http://schemas.microsoft.com/office/drawing/2014/chart" uri="{C3380CC4-5D6E-409C-BE32-E72D297353CC}">
              <c16:uniqueId val="{00000001-B2D9-42E3-94D7-AA97DF4093E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1.54</c:v>
                </c:pt>
                <c:pt idx="1">
                  <c:v>-67.88</c:v>
                </c:pt>
                <c:pt idx="2">
                  <c:v>-88.74</c:v>
                </c:pt>
                <c:pt idx="3">
                  <c:v>-118.3</c:v>
                </c:pt>
                <c:pt idx="4">
                  <c:v>-169.39</c:v>
                </c:pt>
              </c:numCache>
            </c:numRef>
          </c:val>
          <c:extLst>
            <c:ext xmlns:c16="http://schemas.microsoft.com/office/drawing/2014/chart" uri="{C3380CC4-5D6E-409C-BE32-E72D297353CC}">
              <c16:uniqueId val="{00000000-E170-446B-81F3-7F5586F1FA1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33.03</c:v>
                </c:pt>
                <c:pt idx="1">
                  <c:v>29.45</c:v>
                </c:pt>
                <c:pt idx="2">
                  <c:v>31.84</c:v>
                </c:pt>
                <c:pt idx="3">
                  <c:v>29.91</c:v>
                </c:pt>
                <c:pt idx="4">
                  <c:v>29.54</c:v>
                </c:pt>
              </c:numCache>
            </c:numRef>
          </c:val>
          <c:smooth val="0"/>
          <c:extLst>
            <c:ext xmlns:c16="http://schemas.microsoft.com/office/drawing/2014/chart" uri="{C3380CC4-5D6E-409C-BE32-E72D297353CC}">
              <c16:uniqueId val="{00000001-E170-446B-81F3-7F5586F1FA1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4359.5600000000004</c:v>
                </c:pt>
                <c:pt idx="1">
                  <c:v>3702.67</c:v>
                </c:pt>
                <c:pt idx="2">
                  <c:v>3718.48</c:v>
                </c:pt>
                <c:pt idx="3">
                  <c:v>3510.91</c:v>
                </c:pt>
                <c:pt idx="4">
                  <c:v>3128.9</c:v>
                </c:pt>
              </c:numCache>
            </c:numRef>
          </c:val>
          <c:extLst>
            <c:ext xmlns:c16="http://schemas.microsoft.com/office/drawing/2014/chart" uri="{C3380CC4-5D6E-409C-BE32-E72D297353CC}">
              <c16:uniqueId val="{00000000-E639-4B66-A56E-9562597FB59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E639-4B66-A56E-9562597FB59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19.850000000000001</c:v>
                </c:pt>
                <c:pt idx="1">
                  <c:v>20.25</c:v>
                </c:pt>
                <c:pt idx="2">
                  <c:v>21.1</c:v>
                </c:pt>
                <c:pt idx="3">
                  <c:v>20.93</c:v>
                </c:pt>
                <c:pt idx="4">
                  <c:v>20.21</c:v>
                </c:pt>
              </c:numCache>
            </c:numRef>
          </c:val>
          <c:extLst>
            <c:ext xmlns:c16="http://schemas.microsoft.com/office/drawing/2014/chart" uri="{C3380CC4-5D6E-409C-BE32-E72D297353CC}">
              <c16:uniqueId val="{00000000-E528-4315-86D1-80A3C9E34EC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E528-4315-86D1-80A3C9E34EC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432.59</c:v>
                </c:pt>
                <c:pt idx="1">
                  <c:v>425.89</c:v>
                </c:pt>
                <c:pt idx="2">
                  <c:v>428.25</c:v>
                </c:pt>
                <c:pt idx="3">
                  <c:v>421.69</c:v>
                </c:pt>
                <c:pt idx="4">
                  <c:v>434.85</c:v>
                </c:pt>
              </c:numCache>
            </c:numRef>
          </c:val>
          <c:extLst>
            <c:ext xmlns:c16="http://schemas.microsoft.com/office/drawing/2014/chart" uri="{C3380CC4-5D6E-409C-BE32-E72D297353CC}">
              <c16:uniqueId val="{00000000-CD03-4E90-9416-D2CF19D3D5A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CD03-4E90-9416-D2CF19D3D5A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【195.44】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2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兵庫県　三田市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112806</v>
      </c>
      <c r="AM8" s="50"/>
      <c r="AN8" s="50"/>
      <c r="AO8" s="50"/>
      <c r="AP8" s="50"/>
      <c r="AQ8" s="50"/>
      <c r="AR8" s="50"/>
      <c r="AS8" s="50"/>
      <c r="AT8" s="45">
        <f>データ!T6</f>
        <v>210.32</v>
      </c>
      <c r="AU8" s="45"/>
      <c r="AV8" s="45"/>
      <c r="AW8" s="45"/>
      <c r="AX8" s="45"/>
      <c r="AY8" s="45"/>
      <c r="AZ8" s="45"/>
      <c r="BA8" s="45"/>
      <c r="BB8" s="45">
        <f>データ!U6</f>
        <v>536.35</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42.25</v>
      </c>
      <c r="J10" s="45"/>
      <c r="K10" s="45"/>
      <c r="L10" s="45"/>
      <c r="M10" s="45"/>
      <c r="N10" s="45"/>
      <c r="O10" s="45"/>
      <c r="P10" s="45">
        <f>データ!P6</f>
        <v>4.54</v>
      </c>
      <c r="Q10" s="45"/>
      <c r="R10" s="45"/>
      <c r="S10" s="45"/>
      <c r="T10" s="45"/>
      <c r="U10" s="45"/>
      <c r="V10" s="45"/>
      <c r="W10" s="45">
        <f>データ!Q6</f>
        <v>90.93</v>
      </c>
      <c r="X10" s="45"/>
      <c r="Y10" s="45"/>
      <c r="Z10" s="45"/>
      <c r="AA10" s="45"/>
      <c r="AB10" s="45"/>
      <c r="AC10" s="45"/>
      <c r="AD10" s="50">
        <f>データ!R6</f>
        <v>1587</v>
      </c>
      <c r="AE10" s="50"/>
      <c r="AF10" s="50"/>
      <c r="AG10" s="50"/>
      <c r="AH10" s="50"/>
      <c r="AI10" s="50"/>
      <c r="AJ10" s="50"/>
      <c r="AK10" s="2"/>
      <c r="AL10" s="50">
        <f>データ!V6</f>
        <v>5098</v>
      </c>
      <c r="AM10" s="50"/>
      <c r="AN10" s="50"/>
      <c r="AO10" s="50"/>
      <c r="AP10" s="50"/>
      <c r="AQ10" s="50"/>
      <c r="AR10" s="50"/>
      <c r="AS10" s="50"/>
      <c r="AT10" s="45">
        <f>データ!W6</f>
        <v>1.91</v>
      </c>
      <c r="AU10" s="45"/>
      <c r="AV10" s="45"/>
      <c r="AW10" s="45"/>
      <c r="AX10" s="45"/>
      <c r="AY10" s="45"/>
      <c r="AZ10" s="45"/>
      <c r="BA10" s="45"/>
      <c r="BB10" s="45">
        <f>データ!X6</f>
        <v>2669.11</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109</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107</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108</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【101.60】</v>
      </c>
      <c r="F85" s="26" t="str">
        <f>データ!AT6</f>
        <v>【195.44】</v>
      </c>
      <c r="G85" s="26" t="str">
        <f>データ!BE6</f>
        <v>【34.27】</v>
      </c>
      <c r="H85" s="26" t="str">
        <f>データ!BP6</f>
        <v>【747.76】</v>
      </c>
      <c r="I85" s="26" t="str">
        <f>データ!CA6</f>
        <v>【59.51】</v>
      </c>
      <c r="J85" s="26" t="str">
        <f>データ!CL6</f>
        <v>【261.46】</v>
      </c>
      <c r="K85" s="26" t="str">
        <f>データ!CW6</f>
        <v>【52.23】</v>
      </c>
      <c r="L85" s="26" t="str">
        <f>データ!DH6</f>
        <v>【85.82】</v>
      </c>
      <c r="M85" s="26" t="str">
        <f>データ!DS6</f>
        <v>【24.12】</v>
      </c>
      <c r="N85" s="26" t="str">
        <f>データ!ED6</f>
        <v>【0.00】</v>
      </c>
      <c r="O85" s="26" t="str">
        <f>データ!EO6</f>
        <v>【0.02】</v>
      </c>
    </row>
  </sheetData>
  <sheetProtection algorithmName="SHA-512" hashValue="C0zKPf7vkQpfpKnKc/DoYnHMH4DaJn+kinUhuD0ijr8dgbFLNoYFP4B4yizVMp3XKlHzij68SPJipM1ZuNsNfw==" saltValue="ZX4qpMjU9FK8HzAwKJRXO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54</v>
      </c>
      <c r="B4" s="30"/>
      <c r="C4" s="30"/>
      <c r="D4" s="30"/>
      <c r="E4" s="30"/>
      <c r="F4" s="30"/>
      <c r="G4" s="30"/>
      <c r="H4" s="79"/>
      <c r="I4" s="80"/>
      <c r="J4" s="80"/>
      <c r="K4" s="80"/>
      <c r="L4" s="80"/>
      <c r="M4" s="80"/>
      <c r="N4" s="80"/>
      <c r="O4" s="80"/>
      <c r="P4" s="80"/>
      <c r="Q4" s="80"/>
      <c r="R4" s="80"/>
      <c r="S4" s="80"/>
      <c r="T4" s="80"/>
      <c r="U4" s="80"/>
      <c r="V4" s="80"/>
      <c r="W4" s="80"/>
      <c r="X4" s="81"/>
      <c r="Y4" s="75" t="s">
        <v>55</v>
      </c>
      <c r="Z4" s="75"/>
      <c r="AA4" s="75"/>
      <c r="AB4" s="75"/>
      <c r="AC4" s="75"/>
      <c r="AD4" s="75"/>
      <c r="AE4" s="75"/>
      <c r="AF4" s="75"/>
      <c r="AG4" s="75"/>
      <c r="AH4" s="75"/>
      <c r="AI4" s="75"/>
      <c r="AJ4" s="75" t="s">
        <v>56</v>
      </c>
      <c r="AK4" s="75"/>
      <c r="AL4" s="75"/>
      <c r="AM4" s="75"/>
      <c r="AN4" s="75"/>
      <c r="AO4" s="75"/>
      <c r="AP4" s="75"/>
      <c r="AQ4" s="75"/>
      <c r="AR4" s="75"/>
      <c r="AS4" s="75"/>
      <c r="AT4" s="75"/>
      <c r="AU4" s="75" t="s">
        <v>57</v>
      </c>
      <c r="AV4" s="75"/>
      <c r="AW4" s="75"/>
      <c r="AX4" s="75"/>
      <c r="AY4" s="75"/>
      <c r="AZ4" s="75"/>
      <c r="BA4" s="75"/>
      <c r="BB4" s="75"/>
      <c r="BC4" s="75"/>
      <c r="BD4" s="75"/>
      <c r="BE4" s="75"/>
      <c r="BF4" s="75" t="s">
        <v>58</v>
      </c>
      <c r="BG4" s="75"/>
      <c r="BH4" s="75"/>
      <c r="BI4" s="75"/>
      <c r="BJ4" s="75"/>
      <c r="BK4" s="75"/>
      <c r="BL4" s="75"/>
      <c r="BM4" s="75"/>
      <c r="BN4" s="75"/>
      <c r="BO4" s="75"/>
      <c r="BP4" s="75"/>
      <c r="BQ4" s="75" t="s">
        <v>59</v>
      </c>
      <c r="BR4" s="75"/>
      <c r="BS4" s="75"/>
      <c r="BT4" s="75"/>
      <c r="BU4" s="75"/>
      <c r="BV4" s="75"/>
      <c r="BW4" s="75"/>
      <c r="BX4" s="75"/>
      <c r="BY4" s="75"/>
      <c r="BZ4" s="75"/>
      <c r="CA4" s="75"/>
      <c r="CB4" s="75" t="s">
        <v>60</v>
      </c>
      <c r="CC4" s="75"/>
      <c r="CD4" s="75"/>
      <c r="CE4" s="75"/>
      <c r="CF4" s="75"/>
      <c r="CG4" s="75"/>
      <c r="CH4" s="75"/>
      <c r="CI4" s="75"/>
      <c r="CJ4" s="75"/>
      <c r="CK4" s="75"/>
      <c r="CL4" s="75"/>
      <c r="CM4" s="75" t="s">
        <v>61</v>
      </c>
      <c r="CN4" s="75"/>
      <c r="CO4" s="75"/>
      <c r="CP4" s="75"/>
      <c r="CQ4" s="75"/>
      <c r="CR4" s="75"/>
      <c r="CS4" s="75"/>
      <c r="CT4" s="75"/>
      <c r="CU4" s="75"/>
      <c r="CV4" s="75"/>
      <c r="CW4" s="75"/>
      <c r="CX4" s="75" t="s">
        <v>62</v>
      </c>
      <c r="CY4" s="75"/>
      <c r="CZ4" s="75"/>
      <c r="DA4" s="75"/>
      <c r="DB4" s="75"/>
      <c r="DC4" s="75"/>
      <c r="DD4" s="75"/>
      <c r="DE4" s="75"/>
      <c r="DF4" s="75"/>
      <c r="DG4" s="75"/>
      <c r="DH4" s="75"/>
      <c r="DI4" s="75" t="s">
        <v>63</v>
      </c>
      <c r="DJ4" s="75"/>
      <c r="DK4" s="75"/>
      <c r="DL4" s="75"/>
      <c r="DM4" s="75"/>
      <c r="DN4" s="75"/>
      <c r="DO4" s="75"/>
      <c r="DP4" s="75"/>
      <c r="DQ4" s="75"/>
      <c r="DR4" s="75"/>
      <c r="DS4" s="75"/>
      <c r="DT4" s="75" t="s">
        <v>64</v>
      </c>
      <c r="DU4" s="75"/>
      <c r="DV4" s="75"/>
      <c r="DW4" s="75"/>
      <c r="DX4" s="75"/>
      <c r="DY4" s="75"/>
      <c r="DZ4" s="75"/>
      <c r="EA4" s="75"/>
      <c r="EB4" s="75"/>
      <c r="EC4" s="75"/>
      <c r="ED4" s="75"/>
      <c r="EE4" s="75" t="s">
        <v>65</v>
      </c>
      <c r="EF4" s="75"/>
      <c r="EG4" s="75"/>
      <c r="EH4" s="75"/>
      <c r="EI4" s="75"/>
      <c r="EJ4" s="75"/>
      <c r="EK4" s="75"/>
      <c r="EL4" s="75"/>
      <c r="EM4" s="75"/>
      <c r="EN4" s="75"/>
      <c r="EO4" s="75"/>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2018</v>
      </c>
      <c r="C6" s="33">
        <f t="shared" ref="C6:X6" si="3">C7</f>
        <v>282197</v>
      </c>
      <c r="D6" s="33">
        <f t="shared" si="3"/>
        <v>46</v>
      </c>
      <c r="E6" s="33">
        <f t="shared" si="3"/>
        <v>17</v>
      </c>
      <c r="F6" s="33">
        <f t="shared" si="3"/>
        <v>5</v>
      </c>
      <c r="G6" s="33">
        <f t="shared" si="3"/>
        <v>0</v>
      </c>
      <c r="H6" s="33" t="str">
        <f t="shared" si="3"/>
        <v>兵庫県　三田市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42.25</v>
      </c>
      <c r="P6" s="34">
        <f t="shared" si="3"/>
        <v>4.54</v>
      </c>
      <c r="Q6" s="34">
        <f t="shared" si="3"/>
        <v>90.93</v>
      </c>
      <c r="R6" s="34">
        <f t="shared" si="3"/>
        <v>1587</v>
      </c>
      <c r="S6" s="34">
        <f t="shared" si="3"/>
        <v>112806</v>
      </c>
      <c r="T6" s="34">
        <f t="shared" si="3"/>
        <v>210.32</v>
      </c>
      <c r="U6" s="34">
        <f t="shared" si="3"/>
        <v>536.35</v>
      </c>
      <c r="V6" s="34">
        <f t="shared" si="3"/>
        <v>5098</v>
      </c>
      <c r="W6" s="34">
        <f t="shared" si="3"/>
        <v>1.91</v>
      </c>
      <c r="X6" s="34">
        <f t="shared" si="3"/>
        <v>2669.11</v>
      </c>
      <c r="Y6" s="35">
        <f>IF(Y7="",NA(),Y7)</f>
        <v>80.86</v>
      </c>
      <c r="Z6" s="35">
        <f t="shared" ref="Z6:AH6" si="4">IF(Z7="",NA(),Z7)</f>
        <v>81.209999999999994</v>
      </c>
      <c r="AA6" s="35">
        <f t="shared" si="4"/>
        <v>81.2</v>
      </c>
      <c r="AB6" s="35">
        <f t="shared" si="4"/>
        <v>81.790000000000006</v>
      </c>
      <c r="AC6" s="35">
        <f t="shared" si="4"/>
        <v>81.5</v>
      </c>
      <c r="AD6" s="35">
        <f t="shared" si="4"/>
        <v>97.53</v>
      </c>
      <c r="AE6" s="35">
        <f t="shared" si="4"/>
        <v>99.64</v>
      </c>
      <c r="AF6" s="35">
        <f t="shared" si="4"/>
        <v>99.66</v>
      </c>
      <c r="AG6" s="35">
        <f t="shared" si="4"/>
        <v>100.95</v>
      </c>
      <c r="AH6" s="35">
        <f t="shared" si="4"/>
        <v>101.77</v>
      </c>
      <c r="AI6" s="34" t="str">
        <f>IF(AI7="","",IF(AI7="-","【-】","【"&amp;SUBSTITUTE(TEXT(AI7,"#,##0.00"),"-","△")&amp;"】"))</f>
        <v>【101.60】</v>
      </c>
      <c r="AJ6" s="35">
        <f>IF(AJ7="",NA(),AJ7)</f>
        <v>100.96</v>
      </c>
      <c r="AK6" s="35">
        <f t="shared" ref="AK6:AS6" si="5">IF(AK7="",NA(),AK7)</f>
        <v>689.1</v>
      </c>
      <c r="AL6" s="35">
        <f t="shared" si="5"/>
        <v>976.98</v>
      </c>
      <c r="AM6" s="35">
        <f t="shared" si="5"/>
        <v>1214.49</v>
      </c>
      <c r="AN6" s="35">
        <f t="shared" si="5"/>
        <v>1400.28</v>
      </c>
      <c r="AO6" s="35">
        <f t="shared" si="5"/>
        <v>223.09</v>
      </c>
      <c r="AP6" s="35">
        <f t="shared" si="5"/>
        <v>214.61</v>
      </c>
      <c r="AQ6" s="35">
        <f t="shared" si="5"/>
        <v>225.39</v>
      </c>
      <c r="AR6" s="35">
        <f t="shared" si="5"/>
        <v>224.04</v>
      </c>
      <c r="AS6" s="35">
        <f t="shared" si="5"/>
        <v>227.4</v>
      </c>
      <c r="AT6" s="34" t="str">
        <f>IF(AT7="","",IF(AT7="-","【-】","【"&amp;SUBSTITUTE(TEXT(AT7,"#,##0.00"),"-","△")&amp;"】"))</f>
        <v>【195.44】</v>
      </c>
      <c r="AU6" s="35">
        <f>IF(AU7="",NA(),AU7)</f>
        <v>1.54</v>
      </c>
      <c r="AV6" s="35">
        <f t="shared" ref="AV6:BD6" si="6">IF(AV7="",NA(),AV7)</f>
        <v>-67.88</v>
      </c>
      <c r="AW6" s="35">
        <f t="shared" si="6"/>
        <v>-88.74</v>
      </c>
      <c r="AX6" s="35">
        <f t="shared" si="6"/>
        <v>-118.3</v>
      </c>
      <c r="AY6" s="35">
        <f t="shared" si="6"/>
        <v>-169.39</v>
      </c>
      <c r="AZ6" s="35">
        <f t="shared" si="6"/>
        <v>33.03</v>
      </c>
      <c r="BA6" s="35">
        <f t="shared" si="6"/>
        <v>29.45</v>
      </c>
      <c r="BB6" s="35">
        <f t="shared" si="6"/>
        <v>31.84</v>
      </c>
      <c r="BC6" s="35">
        <f t="shared" si="6"/>
        <v>29.91</v>
      </c>
      <c r="BD6" s="35">
        <f t="shared" si="6"/>
        <v>29.54</v>
      </c>
      <c r="BE6" s="34" t="str">
        <f>IF(BE7="","",IF(BE7="-","【-】","【"&amp;SUBSTITUTE(TEXT(BE7,"#,##0.00"),"-","△")&amp;"】"))</f>
        <v>【34.27】</v>
      </c>
      <c r="BF6" s="35">
        <f>IF(BF7="",NA(),BF7)</f>
        <v>4359.5600000000004</v>
      </c>
      <c r="BG6" s="35">
        <f t="shared" ref="BG6:BO6" si="7">IF(BG7="",NA(),BG7)</f>
        <v>3702.67</v>
      </c>
      <c r="BH6" s="35">
        <f t="shared" si="7"/>
        <v>3718.48</v>
      </c>
      <c r="BI6" s="35">
        <f t="shared" si="7"/>
        <v>3510.91</v>
      </c>
      <c r="BJ6" s="35">
        <f t="shared" si="7"/>
        <v>3128.9</v>
      </c>
      <c r="BK6" s="35">
        <f t="shared" si="7"/>
        <v>1044.8</v>
      </c>
      <c r="BL6" s="35">
        <f t="shared" si="7"/>
        <v>1081.8</v>
      </c>
      <c r="BM6" s="35">
        <f t="shared" si="7"/>
        <v>974.93</v>
      </c>
      <c r="BN6" s="35">
        <f t="shared" si="7"/>
        <v>855.8</v>
      </c>
      <c r="BO6" s="35">
        <f t="shared" si="7"/>
        <v>789.46</v>
      </c>
      <c r="BP6" s="34" t="str">
        <f>IF(BP7="","",IF(BP7="-","【-】","【"&amp;SUBSTITUTE(TEXT(BP7,"#,##0.00"),"-","△")&amp;"】"))</f>
        <v>【747.76】</v>
      </c>
      <c r="BQ6" s="35">
        <f>IF(BQ7="",NA(),BQ7)</f>
        <v>19.850000000000001</v>
      </c>
      <c r="BR6" s="35">
        <f t="shared" ref="BR6:BZ6" si="8">IF(BR7="",NA(),BR7)</f>
        <v>20.25</v>
      </c>
      <c r="BS6" s="35">
        <f t="shared" si="8"/>
        <v>21.1</v>
      </c>
      <c r="BT6" s="35">
        <f t="shared" si="8"/>
        <v>20.93</v>
      </c>
      <c r="BU6" s="35">
        <f t="shared" si="8"/>
        <v>20.21</v>
      </c>
      <c r="BV6" s="35">
        <f t="shared" si="8"/>
        <v>50.82</v>
      </c>
      <c r="BW6" s="35">
        <f t="shared" si="8"/>
        <v>52.19</v>
      </c>
      <c r="BX6" s="35">
        <f t="shared" si="8"/>
        <v>55.32</v>
      </c>
      <c r="BY6" s="35">
        <f t="shared" si="8"/>
        <v>59.8</v>
      </c>
      <c r="BZ6" s="35">
        <f t="shared" si="8"/>
        <v>57.77</v>
      </c>
      <c r="CA6" s="34" t="str">
        <f>IF(CA7="","",IF(CA7="-","【-】","【"&amp;SUBSTITUTE(TEXT(CA7,"#,##0.00"),"-","△")&amp;"】"))</f>
        <v>【59.51】</v>
      </c>
      <c r="CB6" s="35">
        <f>IF(CB7="",NA(),CB7)</f>
        <v>432.59</v>
      </c>
      <c r="CC6" s="35">
        <f t="shared" ref="CC6:CK6" si="9">IF(CC7="",NA(),CC7)</f>
        <v>425.89</v>
      </c>
      <c r="CD6" s="35">
        <f t="shared" si="9"/>
        <v>428.25</v>
      </c>
      <c r="CE6" s="35">
        <f t="shared" si="9"/>
        <v>421.69</v>
      </c>
      <c r="CF6" s="35">
        <f t="shared" si="9"/>
        <v>434.85</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44.12</v>
      </c>
      <c r="CN6" s="35">
        <f t="shared" ref="CN6:CV6" si="10">IF(CN7="",NA(),CN7)</f>
        <v>44.68</v>
      </c>
      <c r="CO6" s="35">
        <f t="shared" si="10"/>
        <v>44.3</v>
      </c>
      <c r="CP6" s="35">
        <f t="shared" si="10"/>
        <v>44.4</v>
      </c>
      <c r="CQ6" s="35">
        <f t="shared" si="10"/>
        <v>42.99</v>
      </c>
      <c r="CR6" s="35">
        <f t="shared" si="10"/>
        <v>53.24</v>
      </c>
      <c r="CS6" s="35">
        <f t="shared" si="10"/>
        <v>52.31</v>
      </c>
      <c r="CT6" s="35">
        <f t="shared" si="10"/>
        <v>60.65</v>
      </c>
      <c r="CU6" s="35">
        <f t="shared" si="10"/>
        <v>51.75</v>
      </c>
      <c r="CV6" s="35">
        <f t="shared" si="10"/>
        <v>50.68</v>
      </c>
      <c r="CW6" s="34" t="str">
        <f>IF(CW7="","",IF(CW7="-","【-】","【"&amp;SUBSTITUTE(TEXT(CW7,"#,##0.00"),"-","△")&amp;"】"))</f>
        <v>【52.23】</v>
      </c>
      <c r="CX6" s="35">
        <f>IF(CX7="",NA(),CX7)</f>
        <v>92.87</v>
      </c>
      <c r="CY6" s="35">
        <f t="shared" ref="CY6:DG6" si="11">IF(CY7="",NA(),CY7)</f>
        <v>93.4</v>
      </c>
      <c r="CZ6" s="35">
        <f t="shared" si="11"/>
        <v>93.44</v>
      </c>
      <c r="DA6" s="35">
        <f t="shared" si="11"/>
        <v>93.98</v>
      </c>
      <c r="DB6" s="35">
        <f t="shared" si="11"/>
        <v>94.35</v>
      </c>
      <c r="DC6" s="35">
        <f t="shared" si="11"/>
        <v>84.07</v>
      </c>
      <c r="DD6" s="35">
        <f t="shared" si="11"/>
        <v>84.32</v>
      </c>
      <c r="DE6" s="35">
        <f t="shared" si="11"/>
        <v>84.58</v>
      </c>
      <c r="DF6" s="35">
        <f t="shared" si="11"/>
        <v>84.84</v>
      </c>
      <c r="DG6" s="35">
        <f t="shared" si="11"/>
        <v>84.86</v>
      </c>
      <c r="DH6" s="34" t="str">
        <f>IF(DH7="","",IF(DH7="-","【-】","【"&amp;SUBSTITUTE(TEXT(DH7,"#,##0.00"),"-","△")&amp;"】"))</f>
        <v>【85.82】</v>
      </c>
      <c r="DI6" s="35">
        <f>IF(DI7="",NA(),DI7)</f>
        <v>7.74</v>
      </c>
      <c r="DJ6" s="35">
        <f t="shared" ref="DJ6:DR6" si="12">IF(DJ7="",NA(),DJ7)</f>
        <v>11.44</v>
      </c>
      <c r="DK6" s="35">
        <f t="shared" si="12"/>
        <v>14.89</v>
      </c>
      <c r="DL6" s="35">
        <f t="shared" si="12"/>
        <v>18.18</v>
      </c>
      <c r="DM6" s="35">
        <f t="shared" si="12"/>
        <v>21.4</v>
      </c>
      <c r="DN6" s="35">
        <f t="shared" si="12"/>
        <v>20.68</v>
      </c>
      <c r="DO6" s="35">
        <f t="shared" si="12"/>
        <v>22.41</v>
      </c>
      <c r="DP6" s="35">
        <f t="shared" si="12"/>
        <v>22.9</v>
      </c>
      <c r="DQ6" s="35">
        <f t="shared" si="12"/>
        <v>24.87</v>
      </c>
      <c r="DR6" s="35">
        <f t="shared" si="12"/>
        <v>24.13</v>
      </c>
      <c r="DS6" s="34" t="str">
        <f>IF(DS7="","",IF(DS7="-","【-】","【"&amp;SUBSTITUTE(TEXT(DS7,"#,##0.00"),"-","△")&amp;"】"))</f>
        <v>【24.12】</v>
      </c>
      <c r="DT6" s="34">
        <f>IF(DT7="",NA(),DT7)</f>
        <v>0</v>
      </c>
      <c r="DU6" s="34">
        <f t="shared" ref="DU6:EC6" si="13">IF(DU7="",NA(),DU7)</f>
        <v>0</v>
      </c>
      <c r="DV6" s="34">
        <f t="shared" si="13"/>
        <v>0</v>
      </c>
      <c r="DW6" s="34">
        <f t="shared" si="13"/>
        <v>0</v>
      </c>
      <c r="DX6" s="34">
        <f t="shared" si="13"/>
        <v>0</v>
      </c>
      <c r="DY6" s="35">
        <f t="shared" si="13"/>
        <v>0.08</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8" s="36" customFormat="1" x14ac:dyDescent="0.15">
      <c r="A7" s="28"/>
      <c r="B7" s="37">
        <v>2018</v>
      </c>
      <c r="C7" s="37">
        <v>282197</v>
      </c>
      <c r="D7" s="37">
        <v>46</v>
      </c>
      <c r="E7" s="37">
        <v>17</v>
      </c>
      <c r="F7" s="37">
        <v>5</v>
      </c>
      <c r="G7" s="37">
        <v>0</v>
      </c>
      <c r="H7" s="37" t="s">
        <v>95</v>
      </c>
      <c r="I7" s="37" t="s">
        <v>96</v>
      </c>
      <c r="J7" s="37" t="s">
        <v>97</v>
      </c>
      <c r="K7" s="37" t="s">
        <v>98</v>
      </c>
      <c r="L7" s="37" t="s">
        <v>99</v>
      </c>
      <c r="M7" s="37" t="s">
        <v>100</v>
      </c>
      <c r="N7" s="38" t="s">
        <v>101</v>
      </c>
      <c r="O7" s="38">
        <v>42.25</v>
      </c>
      <c r="P7" s="38">
        <v>4.54</v>
      </c>
      <c r="Q7" s="38">
        <v>90.93</v>
      </c>
      <c r="R7" s="38">
        <v>1587</v>
      </c>
      <c r="S7" s="38">
        <v>112806</v>
      </c>
      <c r="T7" s="38">
        <v>210.32</v>
      </c>
      <c r="U7" s="38">
        <v>536.35</v>
      </c>
      <c r="V7" s="38">
        <v>5098</v>
      </c>
      <c r="W7" s="38">
        <v>1.91</v>
      </c>
      <c r="X7" s="38">
        <v>2669.11</v>
      </c>
      <c r="Y7" s="38">
        <v>80.86</v>
      </c>
      <c r="Z7" s="38">
        <v>81.209999999999994</v>
      </c>
      <c r="AA7" s="38">
        <v>81.2</v>
      </c>
      <c r="AB7" s="38">
        <v>81.790000000000006</v>
      </c>
      <c r="AC7" s="38">
        <v>81.5</v>
      </c>
      <c r="AD7" s="38">
        <v>97.53</v>
      </c>
      <c r="AE7" s="38">
        <v>99.64</v>
      </c>
      <c r="AF7" s="38">
        <v>99.66</v>
      </c>
      <c r="AG7" s="38">
        <v>100.95</v>
      </c>
      <c r="AH7" s="38">
        <v>101.77</v>
      </c>
      <c r="AI7" s="38">
        <v>101.6</v>
      </c>
      <c r="AJ7" s="38">
        <v>100.96</v>
      </c>
      <c r="AK7" s="38">
        <v>689.1</v>
      </c>
      <c r="AL7" s="38">
        <v>976.98</v>
      </c>
      <c r="AM7" s="38">
        <v>1214.49</v>
      </c>
      <c r="AN7" s="38">
        <v>1400.28</v>
      </c>
      <c r="AO7" s="38">
        <v>223.09</v>
      </c>
      <c r="AP7" s="38">
        <v>214.61</v>
      </c>
      <c r="AQ7" s="38">
        <v>225.39</v>
      </c>
      <c r="AR7" s="38">
        <v>224.04</v>
      </c>
      <c r="AS7" s="38">
        <v>227.4</v>
      </c>
      <c r="AT7" s="38">
        <v>195.44</v>
      </c>
      <c r="AU7" s="38">
        <v>1.54</v>
      </c>
      <c r="AV7" s="38">
        <v>-67.88</v>
      </c>
      <c r="AW7" s="38">
        <v>-88.74</v>
      </c>
      <c r="AX7" s="38">
        <v>-118.3</v>
      </c>
      <c r="AY7" s="38">
        <v>-169.39</v>
      </c>
      <c r="AZ7" s="38">
        <v>33.03</v>
      </c>
      <c r="BA7" s="38">
        <v>29.45</v>
      </c>
      <c r="BB7" s="38">
        <v>31.84</v>
      </c>
      <c r="BC7" s="38">
        <v>29.91</v>
      </c>
      <c r="BD7" s="38">
        <v>29.54</v>
      </c>
      <c r="BE7" s="38">
        <v>34.270000000000003</v>
      </c>
      <c r="BF7" s="38">
        <v>4359.5600000000004</v>
      </c>
      <c r="BG7" s="38">
        <v>3702.67</v>
      </c>
      <c r="BH7" s="38">
        <v>3718.48</v>
      </c>
      <c r="BI7" s="38">
        <v>3510.91</v>
      </c>
      <c r="BJ7" s="38">
        <v>3128.9</v>
      </c>
      <c r="BK7" s="38">
        <v>1044.8</v>
      </c>
      <c r="BL7" s="38">
        <v>1081.8</v>
      </c>
      <c r="BM7" s="38">
        <v>974.93</v>
      </c>
      <c r="BN7" s="38">
        <v>855.8</v>
      </c>
      <c r="BO7" s="38">
        <v>789.46</v>
      </c>
      <c r="BP7" s="38">
        <v>747.76</v>
      </c>
      <c r="BQ7" s="38">
        <v>19.850000000000001</v>
      </c>
      <c r="BR7" s="38">
        <v>20.25</v>
      </c>
      <c r="BS7" s="38">
        <v>21.1</v>
      </c>
      <c r="BT7" s="38">
        <v>20.93</v>
      </c>
      <c r="BU7" s="38">
        <v>20.21</v>
      </c>
      <c r="BV7" s="38">
        <v>50.82</v>
      </c>
      <c r="BW7" s="38">
        <v>52.19</v>
      </c>
      <c r="BX7" s="38">
        <v>55.32</v>
      </c>
      <c r="BY7" s="38">
        <v>59.8</v>
      </c>
      <c r="BZ7" s="38">
        <v>57.77</v>
      </c>
      <c r="CA7" s="38">
        <v>59.51</v>
      </c>
      <c r="CB7" s="38">
        <v>432.59</v>
      </c>
      <c r="CC7" s="38">
        <v>425.89</v>
      </c>
      <c r="CD7" s="38">
        <v>428.25</v>
      </c>
      <c r="CE7" s="38">
        <v>421.69</v>
      </c>
      <c r="CF7" s="38">
        <v>434.85</v>
      </c>
      <c r="CG7" s="38">
        <v>300.52</v>
      </c>
      <c r="CH7" s="38">
        <v>296.14</v>
      </c>
      <c r="CI7" s="38">
        <v>283.17</v>
      </c>
      <c r="CJ7" s="38">
        <v>263.76</v>
      </c>
      <c r="CK7" s="38">
        <v>274.35000000000002</v>
      </c>
      <c r="CL7" s="38">
        <v>261.45999999999998</v>
      </c>
      <c r="CM7" s="38">
        <v>44.12</v>
      </c>
      <c r="CN7" s="38">
        <v>44.68</v>
      </c>
      <c r="CO7" s="38">
        <v>44.3</v>
      </c>
      <c r="CP7" s="38">
        <v>44.4</v>
      </c>
      <c r="CQ7" s="38">
        <v>42.99</v>
      </c>
      <c r="CR7" s="38">
        <v>53.24</v>
      </c>
      <c r="CS7" s="38">
        <v>52.31</v>
      </c>
      <c r="CT7" s="38">
        <v>60.65</v>
      </c>
      <c r="CU7" s="38">
        <v>51.75</v>
      </c>
      <c r="CV7" s="38">
        <v>50.68</v>
      </c>
      <c r="CW7" s="38">
        <v>52.23</v>
      </c>
      <c r="CX7" s="38">
        <v>92.87</v>
      </c>
      <c r="CY7" s="38">
        <v>93.4</v>
      </c>
      <c r="CZ7" s="38">
        <v>93.44</v>
      </c>
      <c r="DA7" s="38">
        <v>93.98</v>
      </c>
      <c r="DB7" s="38">
        <v>94.35</v>
      </c>
      <c r="DC7" s="38">
        <v>84.07</v>
      </c>
      <c r="DD7" s="38">
        <v>84.32</v>
      </c>
      <c r="DE7" s="38">
        <v>84.58</v>
      </c>
      <c r="DF7" s="38">
        <v>84.84</v>
      </c>
      <c r="DG7" s="38">
        <v>84.86</v>
      </c>
      <c r="DH7" s="38">
        <v>85.82</v>
      </c>
      <c r="DI7" s="38">
        <v>7.74</v>
      </c>
      <c r="DJ7" s="38">
        <v>11.44</v>
      </c>
      <c r="DK7" s="38">
        <v>14.89</v>
      </c>
      <c r="DL7" s="38">
        <v>18.18</v>
      </c>
      <c r="DM7" s="38">
        <v>21.4</v>
      </c>
      <c r="DN7" s="38">
        <v>20.68</v>
      </c>
      <c r="DO7" s="38">
        <v>22.41</v>
      </c>
      <c r="DP7" s="38">
        <v>22.9</v>
      </c>
      <c r="DQ7" s="38">
        <v>24.87</v>
      </c>
      <c r="DR7" s="38">
        <v>24.13</v>
      </c>
      <c r="DS7" s="38">
        <v>24.12</v>
      </c>
      <c r="DT7" s="38">
        <v>0</v>
      </c>
      <c r="DU7" s="38">
        <v>0</v>
      </c>
      <c r="DV7" s="38">
        <v>0</v>
      </c>
      <c r="DW7" s="38">
        <v>0</v>
      </c>
      <c r="DX7" s="38">
        <v>0</v>
      </c>
      <c r="DY7" s="38">
        <v>0.08</v>
      </c>
      <c r="DZ7" s="38">
        <v>0</v>
      </c>
      <c r="EA7" s="38">
        <v>0</v>
      </c>
      <c r="EB7" s="38">
        <v>0</v>
      </c>
      <c r="EC7" s="38">
        <v>0</v>
      </c>
      <c r="ED7" s="38">
        <v>0</v>
      </c>
      <c r="EE7" s="38">
        <v>0</v>
      </c>
      <c r="EF7" s="38">
        <v>0</v>
      </c>
      <c r="EG7" s="38">
        <v>0</v>
      </c>
      <c r="EH7" s="38">
        <v>0</v>
      </c>
      <c r="EI7" s="38">
        <v>0</v>
      </c>
      <c r="EJ7" s="38">
        <v>0.02</v>
      </c>
      <c r="EK7" s="38">
        <v>0.01</v>
      </c>
      <c r="EL7" s="38">
        <v>2.0499999999999998</v>
      </c>
      <c r="EM7" s="38">
        <v>0.01</v>
      </c>
      <c r="EN7" s="38">
        <v>0.01</v>
      </c>
      <c r="EO7" s="38">
        <v>0.02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S002535 畑田 梓</cp:lastModifiedBy>
  <cp:lastPrinted>2020-02-19T07:52:20Z</cp:lastPrinted>
  <dcterms:created xsi:type="dcterms:W3CDTF">2019-12-05T04:54:36Z</dcterms:created>
  <dcterms:modified xsi:type="dcterms:W3CDTF">2020-02-21T02:48:46Z</dcterms:modified>
  <cp:category/>
</cp:coreProperties>
</file>