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業務係\下水道庶務係\0 全庁分類フォルダ\☆I07 下水道\経営比較分析の公表\H30決算公表\02 市→県\"/>
    </mc:Choice>
  </mc:AlternateContent>
  <workbookProtection workbookAlgorithmName="SHA-512" workbookHashValue="XA7E1kUK5g41Mal0J+xdtB44SuCXpyp2rBFIXmBo6/GwTny3fRXqXmZQxIYQzeVRiVE1kNFQNqPbftKNKyYClA==" workbookSaltValue="qIbD1W0Ke5luOyRRoDxeD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<sst xmlns="http://schemas.openxmlformats.org/spreadsheetml/2006/main" count="228" uniqueCount="111">
  <si>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</si>
  <si>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</si>
  <si>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</si>
  <si>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</si>
  <si>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</si>
  <si>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</si>
  <si>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</si>
  <si>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</si>
  <si>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</si>
  <si>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</si>
  <si>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</si>
  <si>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</si>
  <si>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</si>
  <si>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</si>
  <si>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</si>
  <si>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</si>
  <si>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</si>
  <si>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</si>
  <si>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</si>
  <si>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</si>
  <si>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</si>
  <si>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</si>
  <si>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</si>
  <si>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</si>
  <si>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</si>
  <si>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</si>
  <si>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</si>
  <si>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</si>
  <si>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</si>
  <si>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</si>
  <si>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</si>
  <si>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</si>
  <si>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</si>
  <si>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</si>
  <si>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</si>
  <si>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</si>
  <si>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</si>
  <si>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</si>
  <si>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</si>
  <si>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</si>
  <si>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</si>
  <si>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</si>
  <si>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</si>
  <si>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</si>
  <si>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</si>
  <si>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</si>
  <si>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</si>
  <si>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</si>
  <si>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</si>
  <si>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</si>
  <si>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</si>
  <si>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</si>
  <si>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</si>
  <si>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</si>
  <si>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</si>
  <si>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</si>
  <si>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</si>
  <si>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</si>
  <si>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</si>
  <si>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</si>
  <si>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</si>
  <si>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</si>
  <si>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</si>
  <si>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</si>
  <si>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</si>
  <si>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</si>
  <si>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</si>
  <si>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</si>
  <si>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</si>
  <si>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</si>
  <si>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</si>
  <si>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</si>
  <si>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</si>
  <si>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</si>
  <si>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</si>
  <si>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</si>
  <si>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</si>
  <si>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</si>
  <si>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</si>
  <si>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</si>
  <si>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</si>
  <si>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</si>
  <si>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</si>
  <si>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</si>
  <si>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</si>
  <si>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</si>
  <si>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</si>
  <si>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</si>
  <si>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</si>
  <si>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</si>
  <si>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</si>
  <si>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</si>
  <si>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</si>
  <si>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</si>
  <si>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</si>
  <si>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</si>
  <si>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三田市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</si>
  <si>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</si>
  <si>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</si>
  <si>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</si>
  <si>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</si>
  <si>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</si>
  <si>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</si>
  <si>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</si>
  <si>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</si>
  <si>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</si>
  <si>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</si>
  <si>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</si>
  <si>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は、昭和60年に供用を開始し、34年が経過していますが、耐用年数を経過した管渠資産はありません。三田市は、ニュータウンを中心に一時期に一度に整備した資産が多いことからも、更新については、平準化するよう計画的な対策が必要となってきます。そのため、平成30年度に策定したストックマネジメント計画に基づいて、管渠等の施設の計画的かつ効率的な管理、改築及び更新を進め、コスト縮減、整備の平準化に取り組んでいきます。</t>
    <phoneticPr fontId="4"/>
  </si>
  <si>
    <t>　今後も人口減少や生活様式の変化等により、使用料収入も減収傾向になることが予測されます。また、効率の悪い事業が経営を圧迫してきていることから、財源の確保が必要です。
　これらの課題を解決すべく、今後の下水道事業の方向性を示した「下水道ビジョン」及び今後の下水道事業の投資・財源見通しを中心とした中長期的な経営基本計画である「経営戦略」を策定しました。現在上下水道事業経営審議会を立ち上げ、「下水道ビジョン」及び「経営戦略」を基に、使用料改定に向けて議論を行っています。</t>
    <rPh sb="9" eb="11">
      <t>セイカツ</t>
    </rPh>
    <rPh sb="11" eb="13">
      <t>ヨウシキ</t>
    </rPh>
    <rPh sb="14" eb="16">
      <t>ヘンカ</t>
    </rPh>
    <rPh sb="16" eb="17">
      <t>トウ</t>
    </rPh>
    <rPh sb="71" eb="73">
      <t>ザイゲン</t>
    </rPh>
    <rPh sb="74" eb="76">
      <t>カクホ</t>
    </rPh>
    <rPh sb="77" eb="79">
      <t>ヒツヨウ</t>
    </rPh>
    <rPh sb="88" eb="90">
      <t>カダイ</t>
    </rPh>
    <rPh sb="91" eb="93">
      <t>カイケツ</t>
    </rPh>
    <rPh sb="122" eb="123">
      <t>オヨ</t>
    </rPh>
    <rPh sb="175" eb="177">
      <t>ゲンザイ</t>
    </rPh>
    <rPh sb="177" eb="179">
      <t>ジョウゲ</t>
    </rPh>
    <rPh sb="179" eb="181">
      <t>スイドウ</t>
    </rPh>
    <rPh sb="181" eb="183">
      <t>ジギョウ</t>
    </rPh>
    <rPh sb="183" eb="185">
      <t>ケイエイ</t>
    </rPh>
    <rPh sb="185" eb="188">
      <t>シンギカイ</t>
    </rPh>
    <rPh sb="189" eb="190">
      <t>タ</t>
    </rPh>
    <rPh sb="191" eb="192">
      <t>ア</t>
    </rPh>
    <rPh sb="195" eb="198">
      <t>ゲスイドウ</t>
    </rPh>
    <rPh sb="203" eb="204">
      <t>オヨ</t>
    </rPh>
    <rPh sb="206" eb="208">
      <t>ケイエイ</t>
    </rPh>
    <rPh sb="208" eb="210">
      <t>センリャク</t>
    </rPh>
    <rPh sb="212" eb="213">
      <t>モト</t>
    </rPh>
    <rPh sb="215" eb="218">
      <t>シヨウリョウ</t>
    </rPh>
    <rPh sb="218" eb="220">
      <t>カイテイ</t>
    </rPh>
    <rPh sb="221" eb="222">
      <t>ム</t>
    </rPh>
    <rPh sb="224" eb="226">
      <t>ギロン</t>
    </rPh>
    <rPh sb="227" eb="228">
      <t>オコナ</t>
    </rPh>
    <phoneticPr fontId="4"/>
  </si>
  <si>
    <t>　公共下水道については、流域下水道方式を採用しているため、終末処理場を所有しておらず、類似団体と比較しても⑥汚水処理原価が低いため、⑤経費回収率も高く、効率的な経営が行われています。④企業債残高対事業規模比率が他団体に比べ低いのは、ニュータウンの管渠の取得にあたっては、大規模開発団体や民間開発企業からの受贈により取得した資産が多く、企業債の借り入れが少ないためです。
　また、平成27年度から②累積欠損金比率がなくなり、③流動比率も100％以上に改善していますが、これは平成27年度から算出方式が異なるためです。三田市は、公共下水道のみを単体で経営しているのではなく、特定環境保全公共下水道、農業集落排水、コミュニティ・プラントの４事業を総合的に経営しています。この効率の良い公共下水道の利益を他の事業に補てんする形で経営しており、補てん後の数値でそれぞれ決算報告していたためです。しかし、この報告では、他団体との比較ができないため平成27年度から変更しています。
　よって、公共下水道事業では、類似団体と比較しても⑧水洗化率も高く、効率的、健全な経営がなされていると判断できます。しかし、他事業への補てんもあり、更新投資等に充てる財源が確保されていないため、今後経営改善を図っ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</si>
</sst>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0.06</c:v>
                </c:pt>
                <c:pt idx="1">
                  <c:v>0</c:v>
                </c:pt>
                <c:pt idx="2" formatCode="#,##0.00;&quot;△&quot;#,##0.00;&quot;-&quot;">
                  <c:v>0.06</c:v>
                </c:pt>
                <c:pt idx="3" formatCode="#,##0.00;&quot;△&quot;#,##0.00;&quot;-&quot;">
                  <c:v>0.01</c:v>
                </c:pt>
                <c:pt idx="4" formatCode="#,##0.00;&quot;△&quot;#,##0.00;&quot;-&quot;">
                  <c:v>0.1</c:v>
                </c:pt>
              </c:numCache>
            </c:numRef>
          </c:val>
          <c:extLst>
            <c:ext xmlns:c16="http://schemas.microsoft.com/office/drawing/2014/chart" uri="{C3380CC4-5D6E-409C-BE32-E72D297353CC}">
              <c16:uniqueId val="{00000000-4294-4474-80D1-68CD0B47D0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0.1</c:v>
                </c:pt>
                <c:pt idx="3">
                  <c:v>0.14000000000000001</c:v>
                </c:pt>
                <c:pt idx="4">
                  <c:v>0.13</c:v>
                </c:pt>
              </c:numCache>
            </c:numRef>
          </c:val>
          <c:smooth val="0"/>
          <c:extLst>
            <c:ext xmlns:c16="http://schemas.microsoft.com/office/drawing/2014/chart" uri="{C3380CC4-5D6E-409C-BE32-E72D297353CC}">
              <c16:uniqueId val="{00000001-4294-4474-80D1-68CD0B47D0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D1-408B-B6FE-43FFC74954F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58.28</c:v>
                </c:pt>
                <c:pt idx="1">
                  <c:v>62.64</c:v>
                </c:pt>
                <c:pt idx="2">
                  <c:v>58.12</c:v>
                </c:pt>
                <c:pt idx="3">
                  <c:v>58.83</c:v>
                </c:pt>
                <c:pt idx="4">
                  <c:v>56.51</c:v>
                </c:pt>
              </c:numCache>
            </c:numRef>
          </c:val>
          <c:smooth val="0"/>
          <c:extLst>
            <c:ext xmlns:c16="http://schemas.microsoft.com/office/drawing/2014/chart" uri="{C3380CC4-5D6E-409C-BE32-E72D297353CC}">
              <c16:uniqueId val="{00000001-9FD1-408B-B6FE-43FFC74954F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98.97</c:v>
                </c:pt>
                <c:pt idx="1">
                  <c:v>98.98</c:v>
                </c:pt>
                <c:pt idx="2">
                  <c:v>99.03</c:v>
                </c:pt>
                <c:pt idx="3">
                  <c:v>99.04</c:v>
                </c:pt>
                <c:pt idx="4">
                  <c:v>99.17</c:v>
                </c:pt>
              </c:numCache>
            </c:numRef>
          </c:val>
          <c:extLst>
            <c:ext xmlns:c16="http://schemas.microsoft.com/office/drawing/2014/chart" uri="{C3380CC4-5D6E-409C-BE32-E72D297353CC}">
              <c16:uniqueId val="{00000000-7D38-42E9-BAAC-1F8F8597E6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92.78</c:v>
                </c:pt>
                <c:pt idx="1">
                  <c:v>92.98</c:v>
                </c:pt>
                <c:pt idx="2">
                  <c:v>93.07</c:v>
                </c:pt>
                <c:pt idx="3">
                  <c:v>92.9</c:v>
                </c:pt>
                <c:pt idx="4">
                  <c:v>93.91</c:v>
                </c:pt>
              </c:numCache>
            </c:numRef>
          </c:val>
          <c:smooth val="0"/>
          <c:extLst>
            <c:ext xmlns:c16="http://schemas.microsoft.com/office/drawing/2014/chart" uri="{C3380CC4-5D6E-409C-BE32-E72D297353CC}">
              <c16:uniqueId val="{00000001-7D38-42E9-BAAC-1F8F8597E6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110.59</c:v>
                </c:pt>
                <c:pt idx="1">
                  <c:v>110.39</c:v>
                </c:pt>
                <c:pt idx="2">
                  <c:v>114.07</c:v>
                </c:pt>
                <c:pt idx="3">
                  <c:v>112.84</c:v>
                </c:pt>
                <c:pt idx="4">
                  <c:v>110.43</c:v>
                </c:pt>
              </c:numCache>
            </c:numRef>
          </c:val>
          <c:extLst>
            <c:ext xmlns:c16="http://schemas.microsoft.com/office/drawing/2014/chart" uri="{C3380CC4-5D6E-409C-BE32-E72D297353CC}">
              <c16:uniqueId val="{00000000-2C14-4E0E-BD03-6E483E91DE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109.31</c:v>
                </c:pt>
                <c:pt idx="1">
                  <c:v>105.81</c:v>
                </c:pt>
                <c:pt idx="2">
                  <c:v>106.63</c:v>
                </c:pt>
                <c:pt idx="3">
                  <c:v>106.41</c:v>
                </c:pt>
                <c:pt idx="4">
                  <c:v>107.95</c:v>
                </c:pt>
              </c:numCache>
            </c:numRef>
          </c:val>
          <c:smooth val="0"/>
          <c:extLst>
            <c:ext xmlns:c16="http://schemas.microsoft.com/office/drawing/2014/chart" uri="{C3380CC4-5D6E-409C-BE32-E72D297353CC}">
              <c16:uniqueId val="{00000001-2C14-4E0E-BD03-6E483E91DE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6.33</c:v>
                </c:pt>
                <c:pt idx="1">
                  <c:v>9.16</c:v>
                </c:pt>
                <c:pt idx="2">
                  <c:v>12.31</c:v>
                </c:pt>
                <c:pt idx="3">
                  <c:v>15.43</c:v>
                </c:pt>
                <c:pt idx="4">
                  <c:v>18.47</c:v>
                </c:pt>
              </c:numCache>
            </c:numRef>
          </c:val>
          <c:extLst>
            <c:ext xmlns:c16="http://schemas.microsoft.com/office/drawing/2014/chart" uri="{C3380CC4-5D6E-409C-BE32-E72D297353CC}">
              <c16:uniqueId val="{00000000-C0FE-49DD-BAD8-5791A47773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23.01</c:v>
                </c:pt>
                <c:pt idx="1">
                  <c:v>30.09</c:v>
                </c:pt>
                <c:pt idx="2">
                  <c:v>26.07</c:v>
                </c:pt>
                <c:pt idx="3">
                  <c:v>23.42</c:v>
                </c:pt>
                <c:pt idx="4">
                  <c:v>22.74</c:v>
                </c:pt>
              </c:numCache>
            </c:numRef>
          </c:val>
          <c:smooth val="0"/>
          <c:extLst>
            <c:ext xmlns:c16="http://schemas.microsoft.com/office/drawing/2014/chart" uri="{C3380CC4-5D6E-409C-BE32-E72D297353CC}">
              <c16:uniqueId val="{00000001-C0FE-49DD-BAD8-5791A47773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D4-4464-98AB-F7604B9C5D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0.15</c:v>
                </c:pt>
                <c:pt idx="3" formatCode="#,##0.00;&quot;△&quot;#,##0.00;&quot;-&quot;">
                  <c:v>0.15</c:v>
                </c:pt>
                <c:pt idx="4" formatCode="#,##0.00;&quot;△&quot;#,##0.00;&quot;-&quot;">
                  <c:v>0.18</c:v>
                </c:pt>
              </c:numCache>
            </c:numRef>
          </c:val>
          <c:smooth val="0"/>
          <c:extLst>
            <c:ext xmlns:c16="http://schemas.microsoft.com/office/drawing/2014/chart" uri="{C3380CC4-5D6E-409C-BE32-E72D297353CC}">
              <c16:uniqueId val="{00000001-03D4-4464-98AB-F7604B9C5D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2.68</c:v>
                </c:pt>
                <c:pt idx="1">
                  <c:v>0</c:v>
                </c:pt>
                <c:pt idx="2">
                  <c:v>0</c:v>
                </c:pt>
                <c:pt idx="3">
                  <c:v>0</c:v>
                </c:pt>
                <c:pt idx="4">
                  <c:v>0</c:v>
                </c:pt>
              </c:numCache>
            </c:numRef>
          </c:val>
          <c:extLst>
            <c:ext xmlns:c16="http://schemas.microsoft.com/office/drawing/2014/chart" uri="{C3380CC4-5D6E-409C-BE32-E72D297353CC}">
              <c16:uniqueId val="{00000000-DD43-4CCD-9C19-DAE62A698A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3.73</c:v>
                </c:pt>
                <c:pt idx="1">
                  <c:v>35.49</c:v>
                </c:pt>
                <c:pt idx="2">
                  <c:v>26.43</c:v>
                </c:pt>
                <c:pt idx="3">
                  <c:v>25.32</c:v>
                </c:pt>
                <c:pt idx="4">
                  <c:v>1.03</c:v>
                </c:pt>
              </c:numCache>
            </c:numRef>
          </c:val>
          <c:smooth val="0"/>
          <c:extLst>
            <c:ext xmlns:c16="http://schemas.microsoft.com/office/drawing/2014/chart" uri="{C3380CC4-5D6E-409C-BE32-E72D297353CC}">
              <c16:uniqueId val="{00000001-DD43-4CCD-9C19-DAE62A698A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72.89</c:v>
                </c:pt>
                <c:pt idx="1">
                  <c:v>174.53</c:v>
                </c:pt>
                <c:pt idx="2">
                  <c:v>220.13</c:v>
                </c:pt>
                <c:pt idx="3">
                  <c:v>263.08999999999997</c:v>
                </c:pt>
                <c:pt idx="4">
                  <c:v>274.60000000000002</c:v>
                </c:pt>
              </c:numCache>
            </c:numRef>
          </c:val>
          <c:extLst>
            <c:ext xmlns:c16="http://schemas.microsoft.com/office/drawing/2014/chart" uri="{C3380CC4-5D6E-409C-BE32-E72D297353CC}">
              <c16:uniqueId val="{00000000-DE97-4F23-B5D8-1FD9CB7052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96.91</c:v>
                </c:pt>
                <c:pt idx="1">
                  <c:v>82.47</c:v>
                </c:pt>
                <c:pt idx="2">
                  <c:v>72.44</c:v>
                </c:pt>
                <c:pt idx="3">
                  <c:v>78.56</c:v>
                </c:pt>
                <c:pt idx="4">
                  <c:v>80.5</c:v>
                </c:pt>
              </c:numCache>
            </c:numRef>
          </c:val>
          <c:smooth val="0"/>
          <c:extLst>
            <c:ext xmlns:c16="http://schemas.microsoft.com/office/drawing/2014/chart" uri="{C3380CC4-5D6E-409C-BE32-E72D297353CC}">
              <c16:uniqueId val="{00000001-DE97-4F23-B5D8-1FD9CB7052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166.76</c:v>
                </c:pt>
                <c:pt idx="1">
                  <c:v>154.4</c:v>
                </c:pt>
                <c:pt idx="2">
                  <c:v>141</c:v>
                </c:pt>
                <c:pt idx="3">
                  <c:v>126.24</c:v>
                </c:pt>
                <c:pt idx="4">
                  <c:v>123.79</c:v>
                </c:pt>
              </c:numCache>
            </c:numRef>
          </c:val>
          <c:extLst>
            <c:ext xmlns:c16="http://schemas.microsoft.com/office/drawing/2014/chart" uri="{C3380CC4-5D6E-409C-BE32-E72D297353CC}">
              <c16:uniqueId val="{00000000-0F03-43DF-AE8A-8900D6CCB1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1117.27</c:v>
                </c:pt>
                <c:pt idx="1">
                  <c:v>664.04</c:v>
                </c:pt>
                <c:pt idx="2">
                  <c:v>625.12</c:v>
                </c:pt>
                <c:pt idx="3">
                  <c:v>610.16999999999996</c:v>
                </c:pt>
                <c:pt idx="4">
                  <c:v>605.9</c:v>
                </c:pt>
              </c:numCache>
            </c:numRef>
          </c:val>
          <c:smooth val="0"/>
          <c:extLst>
            <c:ext xmlns:c16="http://schemas.microsoft.com/office/drawing/2014/chart" uri="{C3380CC4-5D6E-409C-BE32-E72D297353CC}">
              <c16:uniqueId val="{00000001-0F03-43DF-AE8A-8900D6CCB1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128.41</c:v>
                </c:pt>
                <c:pt idx="1">
                  <c:v>128.51</c:v>
                </c:pt>
                <c:pt idx="2">
                  <c:v>138.83000000000001</c:v>
                </c:pt>
                <c:pt idx="3">
                  <c:v>137.87</c:v>
                </c:pt>
                <c:pt idx="4">
                  <c:v>127.25</c:v>
                </c:pt>
              </c:numCache>
            </c:numRef>
          </c:val>
          <c:extLst>
            <c:ext xmlns:c16="http://schemas.microsoft.com/office/drawing/2014/chart" uri="{C3380CC4-5D6E-409C-BE32-E72D297353CC}">
              <c16:uniqueId val="{00000000-0B98-4D85-9631-DB745AAB7A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76.33</c:v>
                </c:pt>
                <c:pt idx="1">
                  <c:v>86.2</c:v>
                </c:pt>
                <c:pt idx="2">
                  <c:v>89.74</c:v>
                </c:pt>
                <c:pt idx="3">
                  <c:v>88.37</c:v>
                </c:pt>
                <c:pt idx="4">
                  <c:v>89.41</c:v>
                </c:pt>
              </c:numCache>
            </c:numRef>
          </c:val>
          <c:smooth val="0"/>
          <c:extLst>
            <c:ext xmlns:c16="http://schemas.microsoft.com/office/drawing/2014/chart" uri="{C3380CC4-5D6E-409C-BE32-E72D297353CC}">
              <c16:uniqueId val="{00000001-0B98-4D85-9631-DB745AAB7A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76.3</c:v>
                </c:pt>
                <c:pt idx="1">
                  <c:v>76.23</c:v>
                </c:pt>
                <c:pt idx="2">
                  <c:v>70.599999999999994</c:v>
                </c:pt>
                <c:pt idx="3">
                  <c:v>71.2</c:v>
                </c:pt>
                <c:pt idx="4">
                  <c:v>77.22</c:v>
                </c:pt>
              </c:numCache>
            </c:numRef>
          </c:val>
          <c:extLst>
            <c:ext xmlns:c16="http://schemas.microsoft.com/office/drawing/2014/chart" uri="{C3380CC4-5D6E-409C-BE32-E72D297353CC}">
              <c16:uniqueId val="{00000000-2852-42D2-A95D-76D573FAAB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164.13</c:v>
                </c:pt>
                <c:pt idx="1">
                  <c:v>146.47999999999999</c:v>
                </c:pt>
                <c:pt idx="2">
                  <c:v>141.24</c:v>
                </c:pt>
                <c:pt idx="3">
                  <c:v>143.05000000000001</c:v>
                </c:pt>
                <c:pt idx="4">
                  <c:v>142.05000000000001</c:v>
                </c:pt>
              </c:numCache>
            </c:numRef>
          </c:val>
          <c:smooth val="0"/>
          <c:extLst>
            <c:ext xmlns:c16="http://schemas.microsoft.com/office/drawing/2014/chart" uri="{C3380CC4-5D6E-409C-BE32-E72D297353CC}">
              <c16:uniqueId val="{00000001-2852-42D2-A95D-76D573FAAB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兵庫県　三田市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Bc1</v>
      </c>
      <c r="X8" s="48"/>
      <c r="Y8" s="48"/>
      <c r="Z8" s="48"/>
      <c r="AA8" s="48"/>
      <c r="AB8" s="48"/>
      <c r="AC8" s="48"/>
      <c r="AD8" s="49" t="str">
        <f>データ!$M$6</f>
        <v>非設置</v>
      </c>
      <c r="AE8" s="49"/>
      <c r="AF8" s="49"/>
      <c r="AG8" s="49"/>
      <c r="AH8" s="49"/>
      <c r="AI8" s="49"/>
      <c r="AJ8" s="49"/>
      <c r="AK8" s="3"/>
      <c r="AL8" s="50">
        <f>データ!S6</f>
        <v>112806</v>
      </c>
      <c r="AM8" s="50"/>
      <c r="AN8" s="50"/>
      <c r="AO8" s="50"/>
      <c r="AP8" s="50"/>
      <c r="AQ8" s="50"/>
      <c r="AR8" s="50"/>
      <c r="AS8" s="50"/>
      <c r="AT8" s="45">
        <f>データ!T6</f>
        <v>210.32</v>
      </c>
      <c r="AU8" s="45"/>
      <c r="AV8" s="45"/>
      <c r="AW8" s="45"/>
      <c r="AX8" s="45"/>
      <c r="AY8" s="45"/>
      <c r="AZ8" s="45"/>
      <c r="BA8" s="45"/>
      <c r="BB8" s="45">
        <f>データ!U6</f>
        <v>536.35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88.03</v>
      </c>
      <c r="J10" s="45"/>
      <c r="K10" s="45"/>
      <c r="L10" s="45"/>
      <c r="M10" s="45"/>
      <c r="N10" s="45"/>
      <c r="O10" s="45"/>
      <c r="P10" s="45">
        <f>データ!P6</f>
        <v>81.489999999999995</v>
      </c>
      <c r="Q10" s="45"/>
      <c r="R10" s="45"/>
      <c r="S10" s="45"/>
      <c r="T10" s="45"/>
      <c r="U10" s="45"/>
      <c r="V10" s="45"/>
      <c r="W10" s="45">
        <f>データ!Q6</f>
        <v>88.61</v>
      </c>
      <c r="X10" s="45"/>
      <c r="Y10" s="45"/>
      <c r="Z10" s="45"/>
      <c r="AA10" s="45"/>
      <c r="AB10" s="45"/>
      <c r="AC10" s="45"/>
      <c r="AD10" s="50">
        <f>データ!R6</f>
        <v>1587</v>
      </c>
      <c r="AE10" s="50"/>
      <c r="AF10" s="50"/>
      <c r="AG10" s="50"/>
      <c r="AH10" s="50"/>
      <c r="AI10" s="50"/>
      <c r="AJ10" s="50"/>
      <c r="AK10" s="2"/>
      <c r="AL10" s="50">
        <f>データ!V6</f>
        <v>91569</v>
      </c>
      <c r="AM10" s="50"/>
      <c r="AN10" s="50"/>
      <c r="AO10" s="50"/>
      <c r="AP10" s="50"/>
      <c r="AQ10" s="50"/>
      <c r="AR10" s="50"/>
      <c r="AS10" s="50"/>
      <c r="AT10" s="45">
        <f>データ!W6</f>
        <v>17.45</v>
      </c>
      <c r="AU10" s="45"/>
      <c r="AV10" s="45"/>
      <c r="AW10" s="45"/>
      <c r="AX10" s="45"/>
      <c r="AY10" s="45"/>
      <c r="AZ10" s="45"/>
      <c r="BA10" s="45"/>
      <c r="BB10" s="45">
        <f>データ!X6</f>
        <v>5247.51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6XG+WB3oyaroj0O9sfOZ1gtlaI8rfRngNWHmBSbjyIyKYvv7qxMmQqNqwkmzp9R4ljpI0oWY7DTxD9UIK0/2kg==" saltValue="LOOvMq2MPX1A/EPqvAGqN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282197</v>
      </c>
      <c r="D6" s="33">
        <f t="shared" si="3"/>
        <v>46</v>
      </c>
      <c r="E6" s="33">
        <f t="shared" si="3"/>
        <v>17</v>
      </c>
      <c r="F6" s="33">
        <f t="shared" si="3"/>
        <v>1</v>
      </c>
      <c r="G6" s="33">
        <f t="shared" si="3"/>
        <v>0</v>
      </c>
      <c r="H6" s="33" t="str">
        <f t="shared" si="3"/>
        <v>兵庫県　三田市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88.03</v>
      </c>
      <c r="P6" s="34">
        <f t="shared" si="3"/>
        <v>81.489999999999995</v>
      </c>
      <c r="Q6" s="34">
        <f t="shared" si="3"/>
        <v>88.61</v>
      </c>
      <c r="R6" s="34">
        <f t="shared" si="3"/>
        <v>1587</v>
      </c>
      <c r="S6" s="34">
        <f t="shared" si="3"/>
        <v>112806</v>
      </c>
      <c r="T6" s="34">
        <f t="shared" si="3"/>
        <v>210.32</v>
      </c>
      <c r="U6" s="34">
        <f t="shared" si="3"/>
        <v>536.35</v>
      </c>
      <c r="V6" s="34">
        <f t="shared" si="3"/>
        <v>91569</v>
      </c>
      <c r="W6" s="34">
        <f t="shared" si="3"/>
        <v>17.45</v>
      </c>
      <c r="X6" s="34">
        <f t="shared" si="3"/>
        <v>5247.51</v>
      </c>
      <c r="Y6" s="35">
        <f>IF(Y7="",NA(),Y7)</f>
        <v>110.59</v>
      </c>
      <c r="Z6" s="35">
        <f t="shared" ref="Z6:AH6" si="4">IF(Z7="",NA(),Z7)</f>
        <v>110.39</v>
      </c>
      <c r="AA6" s="35">
        <f t="shared" si="4"/>
        <v>114.07</v>
      </c>
      <c r="AB6" s="35">
        <f t="shared" si="4"/>
        <v>112.84</v>
      </c>
      <c r="AC6" s="35">
        <f t="shared" si="4"/>
        <v>110.43</v>
      </c>
      <c r="AD6" s="35">
        <f t="shared" si="4"/>
        <v>109.31</v>
      </c>
      <c r="AE6" s="35">
        <f t="shared" si="4"/>
        <v>105.81</v>
      </c>
      <c r="AF6" s="35">
        <f t="shared" si="4"/>
        <v>106.63</v>
      </c>
      <c r="AG6" s="35">
        <f t="shared" si="4"/>
        <v>106.41</v>
      </c>
      <c r="AH6" s="35">
        <f t="shared" si="4"/>
        <v>107.95</v>
      </c>
      <c r="AI6" s="34" t="str">
        <f>IF(AI7="","",IF(AI7="-","【-】","【"&amp;SUBSTITUTE(TEXT(AI7,"#,##0.00"),"-","△")&amp;"】"))</f>
        <v>【108.69】</v>
      </c>
      <c r="AJ6" s="35">
        <f>IF(AJ7="",NA(),AJ7)</f>
        <v>2.68</v>
      </c>
      <c r="AK6" s="34">
        <f t="shared" ref="AK6:AS6" si="5">IF(AK7="",NA(),AK7)</f>
        <v>0</v>
      </c>
      <c r="AL6" s="34">
        <f t="shared" si="5"/>
        <v>0</v>
      </c>
      <c r="AM6" s="34">
        <f t="shared" si="5"/>
        <v>0</v>
      </c>
      <c r="AN6" s="34">
        <f t="shared" si="5"/>
        <v>0</v>
      </c>
      <c r="AO6" s="35">
        <f t="shared" si="5"/>
        <v>3.73</v>
      </c>
      <c r="AP6" s="35">
        <f t="shared" si="5"/>
        <v>35.49</v>
      </c>
      <c r="AQ6" s="35">
        <f t="shared" si="5"/>
        <v>26.43</v>
      </c>
      <c r="AR6" s="35">
        <f t="shared" si="5"/>
        <v>25.32</v>
      </c>
      <c r="AS6" s="35">
        <f t="shared" si="5"/>
        <v>1.03</v>
      </c>
      <c r="AT6" s="34" t="str">
        <f>IF(AT7="","",IF(AT7="-","【-】","【"&amp;SUBSTITUTE(TEXT(AT7,"#,##0.00"),"-","△")&amp;"】"))</f>
        <v>【3.28】</v>
      </c>
      <c r="AU6" s="35">
        <f>IF(AU7="",NA(),AU7)</f>
        <v>72.89</v>
      </c>
      <c r="AV6" s="35">
        <f t="shared" ref="AV6:BD6" si="6">IF(AV7="",NA(),AV7)</f>
        <v>174.53</v>
      </c>
      <c r="AW6" s="35">
        <f t="shared" si="6"/>
        <v>220.13</v>
      </c>
      <c r="AX6" s="35">
        <f t="shared" si="6"/>
        <v>263.08999999999997</v>
      </c>
      <c r="AY6" s="35">
        <f t="shared" si="6"/>
        <v>274.60000000000002</v>
      </c>
      <c r="AZ6" s="35">
        <f t="shared" si="6"/>
        <v>96.91</v>
      </c>
      <c r="BA6" s="35">
        <f t="shared" si="6"/>
        <v>82.47</v>
      </c>
      <c r="BB6" s="35">
        <f t="shared" si="6"/>
        <v>72.44</v>
      </c>
      <c r="BC6" s="35">
        <f t="shared" si="6"/>
        <v>78.56</v>
      </c>
      <c r="BD6" s="35">
        <f t="shared" si="6"/>
        <v>80.5</v>
      </c>
      <c r="BE6" s="34" t="str">
        <f>IF(BE7="","",IF(BE7="-","【-】","【"&amp;SUBSTITUTE(TEXT(BE7,"#,##0.00"),"-","△")&amp;"】"))</f>
        <v>【69.49】</v>
      </c>
      <c r="BF6" s="35">
        <f>IF(BF7="",NA(),BF7)</f>
        <v>166.76</v>
      </c>
      <c r="BG6" s="35">
        <f t="shared" ref="BG6:BO6" si="7">IF(BG7="",NA(),BG7)</f>
        <v>154.4</v>
      </c>
      <c r="BH6" s="35">
        <f t="shared" si="7"/>
        <v>141</v>
      </c>
      <c r="BI6" s="35">
        <f t="shared" si="7"/>
        <v>126.24</v>
      </c>
      <c r="BJ6" s="35">
        <f t="shared" si="7"/>
        <v>123.79</v>
      </c>
      <c r="BK6" s="35">
        <f t="shared" si="7"/>
        <v>1117.27</v>
      </c>
      <c r="BL6" s="35">
        <f t="shared" si="7"/>
        <v>664.04</v>
      </c>
      <c r="BM6" s="35">
        <f t="shared" si="7"/>
        <v>625.12</v>
      </c>
      <c r="BN6" s="35">
        <f t="shared" si="7"/>
        <v>610.16999999999996</v>
      </c>
      <c r="BO6" s="35">
        <f t="shared" si="7"/>
        <v>605.9</v>
      </c>
      <c r="BP6" s="34" t="str">
        <f>IF(BP7="","",IF(BP7="-","【-】","【"&amp;SUBSTITUTE(TEXT(BP7,"#,##0.00"),"-","△")&amp;"】"))</f>
        <v>【682.78】</v>
      </c>
      <c r="BQ6" s="35">
        <f>IF(BQ7="",NA(),BQ7)</f>
        <v>128.41</v>
      </c>
      <c r="BR6" s="35">
        <f t="shared" ref="BR6:BZ6" si="8">IF(BR7="",NA(),BR7)</f>
        <v>128.51</v>
      </c>
      <c r="BS6" s="35">
        <f t="shared" si="8"/>
        <v>138.83000000000001</v>
      </c>
      <c r="BT6" s="35">
        <f t="shared" si="8"/>
        <v>137.87</v>
      </c>
      <c r="BU6" s="35">
        <f t="shared" si="8"/>
        <v>127.25</v>
      </c>
      <c r="BV6" s="35">
        <f t="shared" si="8"/>
        <v>76.33</v>
      </c>
      <c r="BW6" s="35">
        <f t="shared" si="8"/>
        <v>86.2</v>
      </c>
      <c r="BX6" s="35">
        <f t="shared" si="8"/>
        <v>89.74</v>
      </c>
      <c r="BY6" s="35">
        <f t="shared" si="8"/>
        <v>88.37</v>
      </c>
      <c r="BZ6" s="35">
        <f t="shared" si="8"/>
        <v>89.41</v>
      </c>
      <c r="CA6" s="34" t="str">
        <f>IF(CA7="","",IF(CA7="-","【-】","【"&amp;SUBSTITUTE(TEXT(CA7,"#,##0.00"),"-","△")&amp;"】"))</f>
        <v>【100.91】</v>
      </c>
      <c r="CB6" s="35">
        <f>IF(CB7="",NA(),CB7)</f>
        <v>76.3</v>
      </c>
      <c r="CC6" s="35">
        <f t="shared" ref="CC6:CK6" si="9">IF(CC7="",NA(),CC7)</f>
        <v>76.23</v>
      </c>
      <c r="CD6" s="35">
        <f t="shared" si="9"/>
        <v>70.599999999999994</v>
      </c>
      <c r="CE6" s="35">
        <f t="shared" si="9"/>
        <v>71.2</v>
      </c>
      <c r="CF6" s="35">
        <f t="shared" si="9"/>
        <v>77.22</v>
      </c>
      <c r="CG6" s="35">
        <f t="shared" si="9"/>
        <v>164.13</v>
      </c>
      <c r="CH6" s="35">
        <f t="shared" si="9"/>
        <v>146.47999999999999</v>
      </c>
      <c r="CI6" s="35">
        <f t="shared" si="9"/>
        <v>141.24</v>
      </c>
      <c r="CJ6" s="35">
        <f t="shared" si="9"/>
        <v>143.05000000000001</v>
      </c>
      <c r="CK6" s="35">
        <f t="shared" si="9"/>
        <v>142.05000000000001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58.28</v>
      </c>
      <c r="CS6" s="35">
        <f t="shared" si="10"/>
        <v>62.64</v>
      </c>
      <c r="CT6" s="35">
        <f t="shared" si="10"/>
        <v>58.12</v>
      </c>
      <c r="CU6" s="35">
        <f t="shared" si="10"/>
        <v>58.83</v>
      </c>
      <c r="CV6" s="35">
        <f t="shared" si="10"/>
        <v>56.51</v>
      </c>
      <c r="CW6" s="34" t="str">
        <f>IF(CW7="","",IF(CW7="-","【-】","【"&amp;SUBSTITUTE(TEXT(CW7,"#,##0.00"),"-","△")&amp;"】"))</f>
        <v>【58.98】</v>
      </c>
      <c r="CX6" s="35">
        <f>IF(CX7="",NA(),CX7)</f>
        <v>98.97</v>
      </c>
      <c r="CY6" s="35">
        <f t="shared" ref="CY6:DG6" si="11">IF(CY7="",NA(),CY7)</f>
        <v>98.98</v>
      </c>
      <c r="CZ6" s="35">
        <f t="shared" si="11"/>
        <v>99.03</v>
      </c>
      <c r="DA6" s="35">
        <f t="shared" si="11"/>
        <v>99.04</v>
      </c>
      <c r="DB6" s="35">
        <f t="shared" si="11"/>
        <v>99.17</v>
      </c>
      <c r="DC6" s="35">
        <f t="shared" si="11"/>
        <v>92.78</v>
      </c>
      <c r="DD6" s="35">
        <f t="shared" si="11"/>
        <v>92.98</v>
      </c>
      <c r="DE6" s="35">
        <f t="shared" si="11"/>
        <v>93.07</v>
      </c>
      <c r="DF6" s="35">
        <f t="shared" si="11"/>
        <v>92.9</v>
      </c>
      <c r="DG6" s="35">
        <f t="shared" si="11"/>
        <v>93.91</v>
      </c>
      <c r="DH6" s="34" t="str">
        <f>IF(DH7="","",IF(DH7="-","【-】","【"&amp;SUBSTITUTE(TEXT(DH7,"#,##0.00"),"-","△")&amp;"】"))</f>
        <v>【95.20】</v>
      </c>
      <c r="DI6" s="35">
        <f>IF(DI7="",NA(),DI7)</f>
        <v>6.33</v>
      </c>
      <c r="DJ6" s="35">
        <f t="shared" ref="DJ6:DR6" si="12">IF(DJ7="",NA(),DJ7)</f>
        <v>9.16</v>
      </c>
      <c r="DK6" s="35">
        <f t="shared" si="12"/>
        <v>12.31</v>
      </c>
      <c r="DL6" s="35">
        <f t="shared" si="12"/>
        <v>15.43</v>
      </c>
      <c r="DM6" s="35">
        <f t="shared" si="12"/>
        <v>18.47</v>
      </c>
      <c r="DN6" s="35">
        <f t="shared" si="12"/>
        <v>23.01</v>
      </c>
      <c r="DO6" s="35">
        <f t="shared" si="12"/>
        <v>30.09</v>
      </c>
      <c r="DP6" s="35">
        <f t="shared" si="12"/>
        <v>26.07</v>
      </c>
      <c r="DQ6" s="35">
        <f t="shared" si="12"/>
        <v>23.42</v>
      </c>
      <c r="DR6" s="35">
        <f t="shared" si="12"/>
        <v>22.74</v>
      </c>
      <c r="DS6" s="34" t="str">
        <f>IF(DS7="","",IF(DS7="-","【-】","【"&amp;SUBSTITUTE(TEXT(DS7,"#,##0.00"),"-","△")&amp;"】"))</f>
        <v>【38.60】</v>
      </c>
      <c r="DT6" s="34">
        <f>IF(DT7="",NA(),DT7)</f>
        <v>0</v>
      </c>
      <c r="DU6" s="34">
        <f t="shared" ref="DU6:EC6" si="13">IF(DU7="",NA(),DU7)</f>
        <v>0</v>
      </c>
      <c r="DV6" s="34">
        <f t="shared" si="13"/>
        <v>0</v>
      </c>
      <c r="DW6" s="34">
        <f t="shared" si="13"/>
        <v>0</v>
      </c>
      <c r="DX6" s="34">
        <f t="shared" si="13"/>
        <v>0</v>
      </c>
      <c r="DY6" s="34">
        <f t="shared" si="13"/>
        <v>0</v>
      </c>
      <c r="DZ6" s="34">
        <f t="shared" si="13"/>
        <v>0</v>
      </c>
      <c r="EA6" s="35">
        <f t="shared" si="13"/>
        <v>0.15</v>
      </c>
      <c r="EB6" s="35">
        <f t="shared" si="13"/>
        <v>0.15</v>
      </c>
      <c r="EC6" s="35">
        <f t="shared" si="13"/>
        <v>0.18</v>
      </c>
      <c r="ED6" s="34" t="str">
        <f>IF(ED7="","",IF(ED7="-","【-】","【"&amp;SUBSTITUTE(TEXT(ED7,"#,##0.00"),"-","△")&amp;"】"))</f>
        <v>【5.64】</v>
      </c>
      <c r="EE6" s="35">
        <f>IF(EE7="",NA(),EE7)</f>
        <v>0.06</v>
      </c>
      <c r="EF6" s="34">
        <f t="shared" ref="EF6:EN6" si="14">IF(EF7="",NA(),EF7)</f>
        <v>0</v>
      </c>
      <c r="EG6" s="35">
        <f t="shared" si="14"/>
        <v>0.06</v>
      </c>
      <c r="EH6" s="35">
        <f t="shared" si="14"/>
        <v>0.01</v>
      </c>
      <c r="EI6" s="35">
        <f t="shared" si="14"/>
        <v>0.1</v>
      </c>
      <c r="EJ6" s="35">
        <f t="shared" si="14"/>
        <v>0.05</v>
      </c>
      <c r="EK6" s="35">
        <f t="shared" si="14"/>
        <v>7.0000000000000007E-2</v>
      </c>
      <c r="EL6" s="35">
        <f t="shared" si="14"/>
        <v>0.1</v>
      </c>
      <c r="EM6" s="35">
        <f t="shared" si="14"/>
        <v>0.14000000000000001</v>
      </c>
      <c r="EN6" s="35">
        <f t="shared" si="14"/>
        <v>0.13</v>
      </c>
      <c r="EO6" s="34" t="str">
        <f>IF(EO7="","",IF(EO7="-","【-】","【"&amp;SUBSTITUTE(TEXT(EO7,"#,##0.00"),"-","△")&amp;"】"))</f>
        <v>【0.23】</v>
      </c>
    </row>
    <row r="7" spans="1:148" s="36" customFormat="1" x14ac:dyDescent="0.15">
      <c r="A7" s="28"/>
      <c r="B7" s="37">
        <v>2018</v>
      </c>
      <c r="C7" s="37">
        <v>282197</v>
      </c>
      <c r="D7" s="37">
        <v>46</v>
      </c>
      <c r="E7" s="37">
        <v>17</v>
      </c>
      <c r="F7" s="37">
        <v>1</v>
      </c>
      <c r="G7" s="37">
        <v>0</v>
      </c>
      <c r="H7" s="37" t="s">
        <v>96</v>
      </c>
      <c r="I7" s="37" t="s">
        <v>97</v>
      </c>
      <c r="J7" s="37" t="s">
        <v>98</v>
      </c>
      <c r="K7" s="37" t="s">
        <v>99</v>
      </c>
      <c r="L7" s="37" t="s">
        <v>100</v>
      </c>
      <c r="M7" s="37" t="s">
        <v>101</v>
      </c>
      <c r="N7" s="38" t="s">
        <v>102</v>
      </c>
      <c r="O7" s="38">
        <v>88.03</v>
      </c>
      <c r="P7" s="38">
        <v>81.489999999999995</v>
      </c>
      <c r="Q7" s="38">
        <v>88.61</v>
      </c>
      <c r="R7" s="38">
        <v>1587</v>
      </c>
      <c r="S7" s="38">
        <v>112806</v>
      </c>
      <c r="T7" s="38">
        <v>210.32</v>
      </c>
      <c r="U7" s="38">
        <v>536.35</v>
      </c>
      <c r="V7" s="38">
        <v>91569</v>
      </c>
      <c r="W7" s="38">
        <v>17.45</v>
      </c>
      <c r="X7" s="38">
        <v>5247.51</v>
      </c>
      <c r="Y7" s="38">
        <v>110.59</v>
      </c>
      <c r="Z7" s="38">
        <v>110.39</v>
      </c>
      <c r="AA7" s="38">
        <v>114.07</v>
      </c>
      <c r="AB7" s="38">
        <v>112.84</v>
      </c>
      <c r="AC7" s="38">
        <v>110.43</v>
      </c>
      <c r="AD7" s="38">
        <v>109.31</v>
      </c>
      <c r="AE7" s="38">
        <v>105.81</v>
      </c>
      <c r="AF7" s="38">
        <v>106.63</v>
      </c>
      <c r="AG7" s="38">
        <v>106.41</v>
      </c>
      <c r="AH7" s="38">
        <v>107.95</v>
      </c>
      <c r="AI7" s="38">
        <v>108.69</v>
      </c>
      <c r="AJ7" s="38">
        <v>2.68</v>
      </c>
      <c r="AK7" s="38">
        <v>0</v>
      </c>
      <c r="AL7" s="38">
        <v>0</v>
      </c>
      <c r="AM7" s="38">
        <v>0</v>
      </c>
      <c r="AN7" s="38">
        <v>0</v>
      </c>
      <c r="AO7" s="38">
        <v>3.73</v>
      </c>
      <c r="AP7" s="38">
        <v>35.49</v>
      </c>
      <c r="AQ7" s="38">
        <v>26.43</v>
      </c>
      <c r="AR7" s="38">
        <v>25.32</v>
      </c>
      <c r="AS7" s="38">
        <v>1.03</v>
      </c>
      <c r="AT7" s="38">
        <v>3.28</v>
      </c>
      <c r="AU7" s="38">
        <v>72.89</v>
      </c>
      <c r="AV7" s="38">
        <v>174.53</v>
      </c>
      <c r="AW7" s="38">
        <v>220.13</v>
      </c>
      <c r="AX7" s="38">
        <v>263.08999999999997</v>
      </c>
      <c r="AY7" s="38">
        <v>274.60000000000002</v>
      </c>
      <c r="AZ7" s="38">
        <v>96.91</v>
      </c>
      <c r="BA7" s="38">
        <v>82.47</v>
      </c>
      <c r="BB7" s="38">
        <v>72.44</v>
      </c>
      <c r="BC7" s="38">
        <v>78.56</v>
      </c>
      <c r="BD7" s="38">
        <v>80.5</v>
      </c>
      <c r="BE7" s="38">
        <v>69.489999999999995</v>
      </c>
      <c r="BF7" s="38">
        <v>166.76</v>
      </c>
      <c r="BG7" s="38">
        <v>154.4</v>
      </c>
      <c r="BH7" s="38">
        <v>141</v>
      </c>
      <c r="BI7" s="38">
        <v>126.24</v>
      </c>
      <c r="BJ7" s="38">
        <v>123.79</v>
      </c>
      <c r="BK7" s="38">
        <v>1117.27</v>
      </c>
      <c r="BL7" s="38">
        <v>664.04</v>
      </c>
      <c r="BM7" s="38">
        <v>625.12</v>
      </c>
      <c r="BN7" s="38">
        <v>610.16999999999996</v>
      </c>
      <c r="BO7" s="38">
        <v>605.9</v>
      </c>
      <c r="BP7" s="38">
        <v>682.78</v>
      </c>
      <c r="BQ7" s="38">
        <v>128.41</v>
      </c>
      <c r="BR7" s="38">
        <v>128.51</v>
      </c>
      <c r="BS7" s="38">
        <v>138.83000000000001</v>
      </c>
      <c r="BT7" s="38">
        <v>137.87</v>
      </c>
      <c r="BU7" s="38">
        <v>127.25</v>
      </c>
      <c r="BV7" s="38">
        <v>76.33</v>
      </c>
      <c r="BW7" s="38">
        <v>86.2</v>
      </c>
      <c r="BX7" s="38">
        <v>89.74</v>
      </c>
      <c r="BY7" s="38">
        <v>88.37</v>
      </c>
      <c r="BZ7" s="38">
        <v>89.41</v>
      </c>
      <c r="CA7" s="38">
        <v>100.91</v>
      </c>
      <c r="CB7" s="38">
        <v>76.3</v>
      </c>
      <c r="CC7" s="38">
        <v>76.23</v>
      </c>
      <c r="CD7" s="38">
        <v>70.599999999999994</v>
      </c>
      <c r="CE7" s="38">
        <v>71.2</v>
      </c>
      <c r="CF7" s="38">
        <v>77.22</v>
      </c>
      <c r="CG7" s="38">
        <v>164.13</v>
      </c>
      <c r="CH7" s="38">
        <v>146.47999999999999</v>
      </c>
      <c r="CI7" s="38">
        <v>141.24</v>
      </c>
      <c r="CJ7" s="38">
        <v>143.05000000000001</v>
      </c>
      <c r="CK7" s="38">
        <v>142.05000000000001</v>
      </c>
      <c r="CL7" s="38">
        <v>136.86000000000001</v>
      </c>
      <c r="CM7" s="38" t="s">
        <v>102</v>
      </c>
      <c r="CN7" s="38" t="s">
        <v>102</v>
      </c>
      <c r="CO7" s="38" t="s">
        <v>102</v>
      </c>
      <c r="CP7" s="38" t="s">
        <v>102</v>
      </c>
      <c r="CQ7" s="38" t="s">
        <v>102</v>
      </c>
      <c r="CR7" s="38">
        <v>58.28</v>
      </c>
      <c r="CS7" s="38">
        <v>62.64</v>
      </c>
      <c r="CT7" s="38">
        <v>58.12</v>
      </c>
      <c r="CU7" s="38">
        <v>58.83</v>
      </c>
      <c r="CV7" s="38">
        <v>56.51</v>
      </c>
      <c r="CW7" s="38">
        <v>58.98</v>
      </c>
      <c r="CX7" s="38">
        <v>98.97</v>
      </c>
      <c r="CY7" s="38">
        <v>98.98</v>
      </c>
      <c r="CZ7" s="38">
        <v>99.03</v>
      </c>
      <c r="DA7" s="38">
        <v>99.04</v>
      </c>
      <c r="DB7" s="38">
        <v>99.17</v>
      </c>
      <c r="DC7" s="38">
        <v>92.78</v>
      </c>
      <c r="DD7" s="38">
        <v>92.98</v>
      </c>
      <c r="DE7" s="38">
        <v>93.07</v>
      </c>
      <c r="DF7" s="38">
        <v>92.9</v>
      </c>
      <c r="DG7" s="38">
        <v>93.91</v>
      </c>
      <c r="DH7" s="38">
        <v>95.2</v>
      </c>
      <c r="DI7" s="38">
        <v>6.33</v>
      </c>
      <c r="DJ7" s="38">
        <v>9.16</v>
      </c>
      <c r="DK7" s="38">
        <v>12.31</v>
      </c>
      <c r="DL7" s="38">
        <v>15.43</v>
      </c>
      <c r="DM7" s="38">
        <v>18.47</v>
      </c>
      <c r="DN7" s="38">
        <v>23.01</v>
      </c>
      <c r="DO7" s="38">
        <v>30.09</v>
      </c>
      <c r="DP7" s="38">
        <v>26.07</v>
      </c>
      <c r="DQ7" s="38">
        <v>23.42</v>
      </c>
      <c r="DR7" s="38">
        <v>22.74</v>
      </c>
      <c r="DS7" s="38">
        <v>38.6</v>
      </c>
      <c r="DT7" s="38">
        <v>0</v>
      </c>
      <c r="DU7" s="38">
        <v>0</v>
      </c>
      <c r="DV7" s="38">
        <v>0</v>
      </c>
      <c r="DW7" s="38">
        <v>0</v>
      </c>
      <c r="DX7" s="38">
        <v>0</v>
      </c>
      <c r="DY7" s="38">
        <v>0</v>
      </c>
      <c r="DZ7" s="38">
        <v>0</v>
      </c>
      <c r="EA7" s="38">
        <v>0.15</v>
      </c>
      <c r="EB7" s="38">
        <v>0.15</v>
      </c>
      <c r="EC7" s="38">
        <v>0.18</v>
      </c>
      <c r="ED7" s="38">
        <v>5.64</v>
      </c>
      <c r="EE7" s="38">
        <v>0.06</v>
      </c>
      <c r="EF7" s="38">
        <v>0</v>
      </c>
      <c r="EG7" s="38">
        <v>0.06</v>
      </c>
      <c r="EH7" s="38">
        <v>0.01</v>
      </c>
      <c r="EI7" s="38">
        <v>0.1</v>
      </c>
      <c r="EJ7" s="38">
        <v>0.05</v>
      </c>
      <c r="EK7" s="38">
        <v>7.0000000000000007E-2</v>
      </c>
      <c r="EL7" s="38">
        <v>0.1</v>
      </c>
      <c r="EM7" s="38">
        <v>0.14000000000000001</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S002535 畑田 梓</cp:lastModifiedBy>
  <dcterms:created xsi:type="dcterms:W3CDTF">2019-12-05T04:45:57Z</dcterms:created>
  <dcterms:modified xsi:type="dcterms:W3CDTF">2020-01-20T02:58:51Z</dcterms:modified>
  <cp:category/>
</cp:coreProperties>
</file>