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0190313102221\"/>
    </mc:Choice>
  </mc:AlternateContent>
  <workbookProtection workbookAlgorithmName="SHA-512" workbookHashValue="XMC/5CsMcsngcSarKmuFeaDMl42wYBVTp0KeUSCvH7Q5+6pN9eapOUytoojOWzpMSNsXylDW/ch8hFdb8YMSOQ==" workbookSaltValue="6ePfgyMjJsMK5lMbYwTEn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G86" i="4"/>
  <c r="E86" i="4"/>
  <c r="AT10" i="4"/>
  <c r="AL10" i="4"/>
  <c r="W10" i="4"/>
  <c r="I10" i="4"/>
  <c r="BB8" i="4"/>
  <c r="AL8" i="4"/>
  <c r="P8" i="4"/>
  <c r="C10" i="5" l="1"/>
  <c r="D10" i="5"/>
  <c r="E10" i="5"/>
  <c r="B10" i="5"/>
</calcChain>
</file>

<file path=xl/sharedStrings.xml><?xml version="1.0" encoding="utf-8"?>
<sst xmlns="http://schemas.openxmlformats.org/spreadsheetml/2006/main" count="235" uniqueCount="122">
  <si>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</si>
  <si>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</si>
  <si>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</si>
  <si>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</si>
  <si>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</si>
  <si>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</si>
  <si>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</si>
  <si>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</si>
  <si>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</si>
  <si>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</si>
  <si>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</si>
  <si>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</si>
  <si>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</si>
  <si>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</si>
  <si>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</si>
  <si>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</si>
  <si>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</si>
  <si>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</si>
  <si>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</si>
  <si>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</si>
  <si>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</si>
  <si>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</si>
  <si>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</si>
  <si>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</si>
  <si>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</si>
  <si>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</si>
  <si>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</si>
  <si>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</si>
  <si>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</si>
  <si>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</si>
  <si>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</si>
  <si>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</si>
  <si>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</si>
  <si>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</si>
  <si>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</si>
  <si>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</si>
  <si>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</si>
  <si>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</si>
  <si>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</si>
  <si>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</si>
  <si>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</si>
  <si>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</si>
  <si>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</si>
  <si>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</si>
  <si>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</si>
  <si>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</si>
  <si>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</si>
  <si>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</si>
  <si>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</si>
  <si>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</si>
  <si>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</si>
  <si>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</si>
  <si>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</si>
  <si>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</si>
  <si>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</si>
  <si>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</si>
  <si>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</si>
  <si>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</si>
  <si>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</si>
  <si>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</si>
  <si>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</si>
  <si>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</si>
  <si>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</si>
  <si>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</si>
  <si>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</si>
  <si>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</si>
  <si>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</si>
  <si>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</si>
  <si>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</si>
  <si>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</si>
  <si>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</si>
  <si>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</si>
  <si>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</si>
  <si>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</si>
  <si>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</si>
  <si>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</si>
  <si>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</si>
  <si>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</si>
  <si>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</si>
  <si>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</si>
  <si>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</si>
  <si>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</si>
  <si>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</si>
  <si>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</si>
  <si>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</si>
  <si>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</si>
  <si>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</si>
  <si>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</si>
  <si>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</si>
  <si>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</si>
  <si>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</si>
  <si>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</si>
  <si>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</si>
  <si>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</si>
  <si>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</si>
  <si>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</si>
  <si>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</si>
  <si>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</si>
  <si>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</si>
  <si>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</si>
  <si>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</si>
  <si>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</si>
  <si>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</si>
  <si>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</si>
  <si>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</si>
  <si>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</si>
  <si>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</si>
  <si>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三田市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</si>
  <si>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</si>
  <si>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</si>
  <si>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</si>
  <si>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</si>
  <si>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</si>
  <si>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</si>
  <si>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</si>
  <si>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</si>
  <si>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</si>
  <si>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</si>
  <si>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</si>
  <si>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農業集落排水については、市内８処理区８処理場を所有しています。①経常収支比率、⑤経費回収率、⑦施設利用率等いずれも類似団体に比べ低く、⑥汚水処理原価は高い状況にあり、効率が悪いことを示しております。三田市の農集地域は、地形の影響からその谷毎に処理場を設置しなければならなく、この谷を越えて処理区域を統合することが困難なためです。唯一類似団体と比較して良い点は、⑧水洗化率が高いことですが、少子高齢化、生活様式の変化によって使用料も減収傾向であり、増収は見込めません。
　また、平成27年度から②累積欠損金比率と③流動比率が急激に悪化していますが、これは以前と算出方式が異なるためです。三田市は、農業集落排水のみを単体で経営しているのではなく、公共下水道、特定環境保全公共下水道、コミュニティ・プラントの４事業を総合的に持続可能となるよう経営しています。効率の良い公共下水道事業を利益を他の事業に補てんする形で経営しており、補てん後の数値でそれぞれ決算報告していたためです。しかし、この報告方法では他の団体と比較できないため、平成27年度から変更しております。現状は、以前から厳しいのが経営状況の実態で、更新投資等に充てる財源も確保されていないため、今後経営改善を図っていく必要があります。
　</t>
    <rPh sb="239" eb="241">
      <t>ヘイセイ</t>
    </rPh>
    <rPh sb="463" eb="465">
      <t>ヘイセイ</t>
    </rPh>
    <phoneticPr fontId="4"/>
  </si>
  <si>
    <t>農業集落排水は、平成８年度から供用開始しており、耐用年数を経過した管渠資産はありません。また、平成29年度も、更新、老朽化対策を行った管渠はありませんでした。農集のみならず三田市は、一時期に一度に整備した資産が多いことからも、更新については、平準化するよう計画的な対策が必要となってきます。そのため、平成30年度に策定した農業集落排水施設の最適整備構想に基づいて、管渠等の施設の計画的かつ効率的な管理、改築及び更新を進め、コスト縮減、整備の平準化に取り組んでいきます。</t>
    <phoneticPr fontId="4"/>
  </si>
  <si>
    <t>三田市では、平成25年度から公共下水道、特定環境保全公共下水道、農業集落排水及びコミュニティ・プラントの集合処理型下水道を下水道事業と捉え地方公営企業法の財務適用をし、下水道使用料も平成元年から改定することなく(消費税改定分は除く。)健全経営に取り組んでいます。しかし、今後も人口減少や少子高齢化が加速し、使用料収入も減収傾向になることが予測されます。また、効率の悪い事業が経営を圧迫してきていることがこの分析結果からも判断できます。これら課題を解決すべく、今後の下水道事業の方向性を示した「下水道ビジョン」を策定しました。これに基づき、平成30年度末に、今後の下水道事業の投資・財源見通しを中心とした中長期的な経営基本計画である「経営戦略」を策定する予定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</si>
</sst>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formatCode="#,##0.00;&quot;△&quot;#,##0.00;&quot;-&quot;">
                  <c:v>0.03</c:v>
                </c:pt>
                <c:pt idx="1">
                  <c:v>0</c:v>
                </c:pt>
                <c:pt idx="2">
                  <c:v>0</c:v>
                </c:pt>
                <c:pt idx="3">
                  <c:v>0</c:v>
                </c:pt>
                <c:pt idx="4">
                  <c:v>0</c:v>
                </c:pt>
              </c:numCache>
            </c:numRef>
          </c:val>
          <c:extLst>
            <c:ext xmlns:c16="http://schemas.microsoft.com/office/drawing/2014/chart" uri="{C3380CC4-5D6E-409C-BE32-E72D297353CC}">
              <c16:uniqueId val="{00000000-7AB7-463F-B994-71713E1107C3}"/>
            </c:ext>
          </c:extLst>
        </c:ser>
        <c:dLbls>
          <c:showLegendKey val="0"/>
          <c:showVal val="0"/>
          <c:showCatName val="0"/>
          <c:showSerName val="0"/>
          <c:showPercent val="0"/>
          <c:showBubbleSize val="0"/>
        </c:dLbls>
        <c:gapWidth val="150"/>
        <c:axId val="89925504"/>
        <c:axId val="89935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c:ext xmlns:c16="http://schemas.microsoft.com/office/drawing/2014/chart" uri="{C3380CC4-5D6E-409C-BE32-E72D297353CC}">
              <c16:uniqueId val="{00000001-7AB7-463F-B994-71713E1107C3}"/>
            </c:ext>
          </c:extLst>
        </c:ser>
        <c:dLbls>
          <c:showLegendKey val="0"/>
          <c:showVal val="0"/>
          <c:showCatName val="0"/>
          <c:showSerName val="0"/>
          <c:showPercent val="0"/>
          <c:showBubbleSize val="0"/>
        </c:dLbls>
        <c:marker val="1"/>
        <c:smooth val="0"/>
        <c:axId val="89925504"/>
        <c:axId val="89935872"/>
      </c:lineChart>
      <c:dateAx>
        <c:axId val="89925504"/>
        <c:scaling>
          <c:orientation val="minMax"/>
        </c:scaling>
        <c:delete val="1"/>
        <c:axPos val="b"/>
        <c:numFmt formatCode="ge" sourceLinked="1"/>
        <c:majorTickMark val="none"/>
        <c:minorTickMark val="none"/>
        <c:tickLblPos val="none"/>
        <c:crossAx val="89935872"/>
        <c:crosses val="autoZero"/>
        <c:auto val="1"/>
        <c:lblOffset val="100"/>
        <c:baseTimeUnit val="years"/>
      </c:dateAx>
      <c:valAx>
        <c:axId val="8993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2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45</c:v>
                </c:pt>
                <c:pt idx="1">
                  <c:v>44.12</c:v>
                </c:pt>
                <c:pt idx="2">
                  <c:v>44.68</c:v>
                </c:pt>
                <c:pt idx="3">
                  <c:v>44.3</c:v>
                </c:pt>
                <c:pt idx="4">
                  <c:v>44.4</c:v>
                </c:pt>
              </c:numCache>
            </c:numRef>
          </c:val>
          <c:extLst>
            <c:ext xmlns:c16="http://schemas.microsoft.com/office/drawing/2014/chart" uri="{C3380CC4-5D6E-409C-BE32-E72D297353CC}">
              <c16:uniqueId val="{00000000-1B86-42A1-89FC-5320175F7803}"/>
            </c:ext>
          </c:extLst>
        </c:ser>
        <c:dLbls>
          <c:showLegendKey val="0"/>
          <c:showVal val="0"/>
          <c:showCatName val="0"/>
          <c:showSerName val="0"/>
          <c:showPercent val="0"/>
          <c:showBubbleSize val="0"/>
        </c:dLbls>
        <c:gapWidth val="150"/>
        <c:axId val="100845440"/>
        <c:axId val="100851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c:ext xmlns:c16="http://schemas.microsoft.com/office/drawing/2014/chart" uri="{C3380CC4-5D6E-409C-BE32-E72D297353CC}">
              <c16:uniqueId val="{00000001-1B86-42A1-89FC-5320175F7803}"/>
            </c:ext>
          </c:extLst>
        </c:ser>
        <c:dLbls>
          <c:showLegendKey val="0"/>
          <c:showVal val="0"/>
          <c:showCatName val="0"/>
          <c:showSerName val="0"/>
          <c:showPercent val="0"/>
          <c:showBubbleSize val="0"/>
        </c:dLbls>
        <c:marker val="1"/>
        <c:smooth val="0"/>
        <c:axId val="100845440"/>
        <c:axId val="100851712"/>
      </c:lineChart>
      <c:dateAx>
        <c:axId val="100845440"/>
        <c:scaling>
          <c:orientation val="minMax"/>
        </c:scaling>
        <c:delete val="1"/>
        <c:axPos val="b"/>
        <c:numFmt formatCode="ge" sourceLinked="1"/>
        <c:majorTickMark val="none"/>
        <c:minorTickMark val="none"/>
        <c:tickLblPos val="none"/>
        <c:crossAx val="100851712"/>
        <c:crosses val="autoZero"/>
        <c:auto val="1"/>
        <c:lblOffset val="100"/>
        <c:baseTimeUnit val="years"/>
      </c:dateAx>
      <c:valAx>
        <c:axId val="10085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4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92.24</c:v>
                </c:pt>
                <c:pt idx="1">
                  <c:v>92.87</c:v>
                </c:pt>
                <c:pt idx="2">
                  <c:v>93.4</c:v>
                </c:pt>
                <c:pt idx="3">
                  <c:v>93.44</c:v>
                </c:pt>
                <c:pt idx="4">
                  <c:v>93.98</c:v>
                </c:pt>
              </c:numCache>
            </c:numRef>
          </c:val>
          <c:extLst>
            <c:ext xmlns:c16="http://schemas.microsoft.com/office/drawing/2014/chart" uri="{C3380CC4-5D6E-409C-BE32-E72D297353CC}">
              <c16:uniqueId val="{00000000-7417-4985-8CFF-9EB9A0357688}"/>
            </c:ext>
          </c:extLst>
        </c:ser>
        <c:dLbls>
          <c:showLegendKey val="0"/>
          <c:showVal val="0"/>
          <c:showCatName val="0"/>
          <c:showSerName val="0"/>
          <c:showPercent val="0"/>
          <c:showBubbleSize val="0"/>
        </c:dLbls>
        <c:gapWidth val="150"/>
        <c:axId val="100907264"/>
        <c:axId val="10090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c:ext xmlns:c16="http://schemas.microsoft.com/office/drawing/2014/chart" uri="{C3380CC4-5D6E-409C-BE32-E72D297353CC}">
              <c16:uniqueId val="{00000001-7417-4985-8CFF-9EB9A0357688}"/>
            </c:ext>
          </c:extLst>
        </c:ser>
        <c:dLbls>
          <c:showLegendKey val="0"/>
          <c:showVal val="0"/>
          <c:showCatName val="0"/>
          <c:showSerName val="0"/>
          <c:showPercent val="0"/>
          <c:showBubbleSize val="0"/>
        </c:dLbls>
        <c:marker val="1"/>
        <c:smooth val="0"/>
        <c:axId val="100907264"/>
        <c:axId val="100909440"/>
      </c:lineChart>
      <c:dateAx>
        <c:axId val="100907264"/>
        <c:scaling>
          <c:orientation val="minMax"/>
        </c:scaling>
        <c:delete val="1"/>
        <c:axPos val="b"/>
        <c:numFmt formatCode="ge" sourceLinked="1"/>
        <c:majorTickMark val="none"/>
        <c:minorTickMark val="none"/>
        <c:tickLblPos val="none"/>
        <c:crossAx val="100909440"/>
        <c:crosses val="autoZero"/>
        <c:auto val="1"/>
        <c:lblOffset val="100"/>
        <c:baseTimeUnit val="years"/>
      </c:dateAx>
      <c:valAx>
        <c:axId val="10090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0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70.760000000000005</c:v>
                </c:pt>
                <c:pt idx="1">
                  <c:v>80.86</c:v>
                </c:pt>
                <c:pt idx="2">
                  <c:v>81.209999999999994</c:v>
                </c:pt>
                <c:pt idx="3">
                  <c:v>81.2</c:v>
                </c:pt>
                <c:pt idx="4">
                  <c:v>81.790000000000006</c:v>
                </c:pt>
              </c:numCache>
            </c:numRef>
          </c:val>
          <c:extLst>
            <c:ext xmlns:c16="http://schemas.microsoft.com/office/drawing/2014/chart" uri="{C3380CC4-5D6E-409C-BE32-E72D297353CC}">
              <c16:uniqueId val="{00000000-BBF6-4FE6-B7C5-75B05DC2B38C}"/>
            </c:ext>
          </c:extLst>
        </c:ser>
        <c:dLbls>
          <c:showLegendKey val="0"/>
          <c:showVal val="0"/>
          <c:showCatName val="0"/>
          <c:showSerName val="0"/>
          <c:showPercent val="0"/>
          <c:showBubbleSize val="0"/>
        </c:dLbls>
        <c:gapWidth val="150"/>
        <c:axId val="89975040"/>
        <c:axId val="91296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93.62</c:v>
                </c:pt>
                <c:pt idx="1">
                  <c:v>97.53</c:v>
                </c:pt>
                <c:pt idx="2">
                  <c:v>99.64</c:v>
                </c:pt>
                <c:pt idx="3">
                  <c:v>99.66</c:v>
                </c:pt>
                <c:pt idx="4">
                  <c:v>100.95</c:v>
                </c:pt>
              </c:numCache>
            </c:numRef>
          </c:val>
          <c:smooth val="0"/>
          <c:extLst>
            <c:ext xmlns:c16="http://schemas.microsoft.com/office/drawing/2014/chart" uri="{C3380CC4-5D6E-409C-BE32-E72D297353CC}">
              <c16:uniqueId val="{00000001-BBF6-4FE6-B7C5-75B05DC2B38C}"/>
            </c:ext>
          </c:extLst>
        </c:ser>
        <c:dLbls>
          <c:showLegendKey val="0"/>
          <c:showVal val="0"/>
          <c:showCatName val="0"/>
          <c:showSerName val="0"/>
          <c:showPercent val="0"/>
          <c:showBubbleSize val="0"/>
        </c:dLbls>
        <c:marker val="1"/>
        <c:smooth val="0"/>
        <c:axId val="89975040"/>
        <c:axId val="91296128"/>
      </c:lineChart>
      <c:dateAx>
        <c:axId val="89975040"/>
        <c:scaling>
          <c:orientation val="minMax"/>
        </c:scaling>
        <c:delete val="1"/>
        <c:axPos val="b"/>
        <c:numFmt formatCode="ge" sourceLinked="1"/>
        <c:majorTickMark val="none"/>
        <c:minorTickMark val="none"/>
        <c:tickLblPos val="none"/>
        <c:crossAx val="91296128"/>
        <c:crosses val="autoZero"/>
        <c:auto val="1"/>
        <c:lblOffset val="100"/>
        <c:baseTimeUnit val="years"/>
      </c:dateAx>
      <c:valAx>
        <c:axId val="9129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7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3.88</c:v>
                </c:pt>
                <c:pt idx="1">
                  <c:v>7.74</c:v>
                </c:pt>
                <c:pt idx="2">
                  <c:v>11.44</c:v>
                </c:pt>
                <c:pt idx="3">
                  <c:v>14.89</c:v>
                </c:pt>
                <c:pt idx="4">
                  <c:v>18.18</c:v>
                </c:pt>
              </c:numCache>
            </c:numRef>
          </c:val>
          <c:extLst>
            <c:ext xmlns:c16="http://schemas.microsoft.com/office/drawing/2014/chart" uri="{C3380CC4-5D6E-409C-BE32-E72D297353CC}">
              <c16:uniqueId val="{00000000-98D6-4E5E-8D7D-7E4CDB9FB378}"/>
            </c:ext>
          </c:extLst>
        </c:ser>
        <c:dLbls>
          <c:showLegendKey val="0"/>
          <c:showVal val="0"/>
          <c:showCatName val="0"/>
          <c:showSerName val="0"/>
          <c:showPercent val="0"/>
          <c:showBubbleSize val="0"/>
        </c:dLbls>
        <c:gapWidth val="150"/>
        <c:axId val="91335296"/>
        <c:axId val="91337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10.11</c:v>
                </c:pt>
                <c:pt idx="1">
                  <c:v>20.68</c:v>
                </c:pt>
                <c:pt idx="2">
                  <c:v>22.41</c:v>
                </c:pt>
                <c:pt idx="3">
                  <c:v>22.9</c:v>
                </c:pt>
                <c:pt idx="4">
                  <c:v>24.87</c:v>
                </c:pt>
              </c:numCache>
            </c:numRef>
          </c:val>
          <c:smooth val="0"/>
          <c:extLst>
            <c:ext xmlns:c16="http://schemas.microsoft.com/office/drawing/2014/chart" uri="{C3380CC4-5D6E-409C-BE32-E72D297353CC}">
              <c16:uniqueId val="{00000001-98D6-4E5E-8D7D-7E4CDB9FB378}"/>
            </c:ext>
          </c:extLst>
        </c:ser>
        <c:dLbls>
          <c:showLegendKey val="0"/>
          <c:showVal val="0"/>
          <c:showCatName val="0"/>
          <c:showSerName val="0"/>
          <c:showPercent val="0"/>
          <c:showBubbleSize val="0"/>
        </c:dLbls>
        <c:marker val="1"/>
        <c:smooth val="0"/>
        <c:axId val="91335296"/>
        <c:axId val="91337472"/>
      </c:lineChart>
      <c:dateAx>
        <c:axId val="91335296"/>
        <c:scaling>
          <c:orientation val="minMax"/>
        </c:scaling>
        <c:delete val="1"/>
        <c:axPos val="b"/>
        <c:numFmt formatCode="ge" sourceLinked="1"/>
        <c:majorTickMark val="none"/>
        <c:minorTickMark val="none"/>
        <c:tickLblPos val="none"/>
        <c:crossAx val="91337472"/>
        <c:crosses val="autoZero"/>
        <c:auto val="1"/>
        <c:lblOffset val="100"/>
        <c:baseTimeUnit val="years"/>
      </c:dateAx>
      <c:valAx>
        <c:axId val="9133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3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A6-44EE-B3EB-7B6294268FA7}"/>
            </c:ext>
          </c:extLst>
        </c:ser>
        <c:dLbls>
          <c:showLegendKey val="0"/>
          <c:showVal val="0"/>
          <c:showCatName val="0"/>
          <c:showSerName val="0"/>
          <c:showPercent val="0"/>
          <c:showBubbleSize val="0"/>
        </c:dLbls>
        <c:gapWidth val="150"/>
        <c:axId val="100604928"/>
        <c:axId val="100611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0.08</c:v>
                </c:pt>
                <c:pt idx="1">
                  <c:v>0.08</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38A6-44EE-B3EB-7B6294268FA7}"/>
            </c:ext>
          </c:extLst>
        </c:ser>
        <c:dLbls>
          <c:showLegendKey val="0"/>
          <c:showVal val="0"/>
          <c:showCatName val="0"/>
          <c:showSerName val="0"/>
          <c:showPercent val="0"/>
          <c:showBubbleSize val="0"/>
        </c:dLbls>
        <c:marker val="1"/>
        <c:smooth val="0"/>
        <c:axId val="100604928"/>
        <c:axId val="100611200"/>
      </c:lineChart>
      <c:dateAx>
        <c:axId val="100604928"/>
        <c:scaling>
          <c:orientation val="minMax"/>
        </c:scaling>
        <c:delete val="1"/>
        <c:axPos val="b"/>
        <c:numFmt formatCode="ge" sourceLinked="1"/>
        <c:majorTickMark val="none"/>
        <c:minorTickMark val="none"/>
        <c:tickLblPos val="none"/>
        <c:crossAx val="100611200"/>
        <c:crosses val="autoZero"/>
        <c:auto val="1"/>
        <c:lblOffset val="100"/>
        <c:baseTimeUnit val="years"/>
      </c:dateAx>
      <c:valAx>
        <c:axId val="10061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0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73.819999999999993</c:v>
                </c:pt>
                <c:pt idx="1">
                  <c:v>100.96</c:v>
                </c:pt>
                <c:pt idx="2">
                  <c:v>689.1</c:v>
                </c:pt>
                <c:pt idx="3">
                  <c:v>976.98</c:v>
                </c:pt>
                <c:pt idx="4">
                  <c:v>1214.49</c:v>
                </c:pt>
              </c:numCache>
            </c:numRef>
          </c:val>
          <c:extLst>
            <c:ext xmlns:c16="http://schemas.microsoft.com/office/drawing/2014/chart" uri="{C3380CC4-5D6E-409C-BE32-E72D297353CC}">
              <c16:uniqueId val="{00000000-F557-493A-8307-9AED02711807}"/>
            </c:ext>
          </c:extLst>
        </c:ser>
        <c:dLbls>
          <c:showLegendKey val="0"/>
          <c:showVal val="0"/>
          <c:showCatName val="0"/>
          <c:showSerName val="0"/>
          <c:showPercent val="0"/>
          <c:showBubbleSize val="0"/>
        </c:dLbls>
        <c:gapWidth val="150"/>
        <c:axId val="100661120"/>
        <c:axId val="100667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280.08</c:v>
                </c:pt>
                <c:pt idx="1">
                  <c:v>223.09</c:v>
                </c:pt>
                <c:pt idx="2">
                  <c:v>214.61</c:v>
                </c:pt>
                <c:pt idx="3">
                  <c:v>225.39</c:v>
                </c:pt>
                <c:pt idx="4">
                  <c:v>224.04</c:v>
                </c:pt>
              </c:numCache>
            </c:numRef>
          </c:val>
          <c:smooth val="0"/>
          <c:extLst>
            <c:ext xmlns:c16="http://schemas.microsoft.com/office/drawing/2014/chart" uri="{C3380CC4-5D6E-409C-BE32-E72D297353CC}">
              <c16:uniqueId val="{00000001-F557-493A-8307-9AED02711807}"/>
            </c:ext>
          </c:extLst>
        </c:ser>
        <c:dLbls>
          <c:showLegendKey val="0"/>
          <c:showVal val="0"/>
          <c:showCatName val="0"/>
          <c:showSerName val="0"/>
          <c:showPercent val="0"/>
          <c:showBubbleSize val="0"/>
        </c:dLbls>
        <c:marker val="1"/>
        <c:smooth val="0"/>
        <c:axId val="100661120"/>
        <c:axId val="100667392"/>
      </c:lineChart>
      <c:dateAx>
        <c:axId val="100661120"/>
        <c:scaling>
          <c:orientation val="minMax"/>
        </c:scaling>
        <c:delete val="1"/>
        <c:axPos val="b"/>
        <c:numFmt formatCode="ge" sourceLinked="1"/>
        <c:majorTickMark val="none"/>
        <c:minorTickMark val="none"/>
        <c:tickLblPos val="none"/>
        <c:crossAx val="100667392"/>
        <c:crosses val="autoZero"/>
        <c:auto val="1"/>
        <c:lblOffset val="100"/>
        <c:baseTimeUnit val="years"/>
      </c:dateAx>
      <c:valAx>
        <c:axId val="10066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6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1.38</c:v>
                </c:pt>
                <c:pt idx="1">
                  <c:v>1.54</c:v>
                </c:pt>
                <c:pt idx="2">
                  <c:v>-67.88</c:v>
                </c:pt>
                <c:pt idx="3">
                  <c:v>-88.74</c:v>
                </c:pt>
                <c:pt idx="4">
                  <c:v>-118.3</c:v>
                </c:pt>
              </c:numCache>
            </c:numRef>
          </c:val>
          <c:extLst>
            <c:ext xmlns:c16="http://schemas.microsoft.com/office/drawing/2014/chart" uri="{C3380CC4-5D6E-409C-BE32-E72D297353CC}">
              <c16:uniqueId val="{00000000-285D-4DDC-BD4C-59B7E977DF14}"/>
            </c:ext>
          </c:extLst>
        </c:ser>
        <c:dLbls>
          <c:showLegendKey val="0"/>
          <c:showVal val="0"/>
          <c:showCatName val="0"/>
          <c:showSerName val="0"/>
          <c:showPercent val="0"/>
          <c:showBubbleSize val="0"/>
        </c:dLbls>
        <c:gapWidth val="150"/>
        <c:axId val="100694272"/>
        <c:axId val="100708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124.2</c:v>
                </c:pt>
                <c:pt idx="1">
                  <c:v>33.03</c:v>
                </c:pt>
                <c:pt idx="2">
                  <c:v>29.45</c:v>
                </c:pt>
                <c:pt idx="3">
                  <c:v>31.84</c:v>
                </c:pt>
                <c:pt idx="4">
                  <c:v>29.91</c:v>
                </c:pt>
              </c:numCache>
            </c:numRef>
          </c:val>
          <c:smooth val="0"/>
          <c:extLst>
            <c:ext xmlns:c16="http://schemas.microsoft.com/office/drawing/2014/chart" uri="{C3380CC4-5D6E-409C-BE32-E72D297353CC}">
              <c16:uniqueId val="{00000001-285D-4DDC-BD4C-59B7E977DF14}"/>
            </c:ext>
          </c:extLst>
        </c:ser>
        <c:dLbls>
          <c:showLegendKey val="0"/>
          <c:showVal val="0"/>
          <c:showCatName val="0"/>
          <c:showSerName val="0"/>
          <c:showPercent val="0"/>
          <c:showBubbleSize val="0"/>
        </c:dLbls>
        <c:marker val="1"/>
        <c:smooth val="0"/>
        <c:axId val="100694272"/>
        <c:axId val="100708736"/>
      </c:lineChart>
      <c:dateAx>
        <c:axId val="100694272"/>
        <c:scaling>
          <c:orientation val="minMax"/>
        </c:scaling>
        <c:delete val="1"/>
        <c:axPos val="b"/>
        <c:numFmt formatCode="ge" sourceLinked="1"/>
        <c:majorTickMark val="none"/>
        <c:minorTickMark val="none"/>
        <c:tickLblPos val="none"/>
        <c:crossAx val="100708736"/>
        <c:crosses val="autoZero"/>
        <c:auto val="1"/>
        <c:lblOffset val="100"/>
        <c:baseTimeUnit val="years"/>
      </c:dateAx>
      <c:valAx>
        <c:axId val="10070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9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4449.8100000000004</c:v>
                </c:pt>
                <c:pt idx="1">
                  <c:v>4359.5600000000004</c:v>
                </c:pt>
                <c:pt idx="2">
                  <c:v>3702.67</c:v>
                </c:pt>
                <c:pt idx="3">
                  <c:v>3718.48</c:v>
                </c:pt>
                <c:pt idx="4">
                  <c:v>3510.91</c:v>
                </c:pt>
              </c:numCache>
            </c:numRef>
          </c:val>
          <c:extLst>
            <c:ext xmlns:c16="http://schemas.microsoft.com/office/drawing/2014/chart" uri="{C3380CC4-5D6E-409C-BE32-E72D297353CC}">
              <c16:uniqueId val="{00000000-D785-44F4-ACFE-80ED4457A021}"/>
            </c:ext>
          </c:extLst>
        </c:ser>
        <c:dLbls>
          <c:showLegendKey val="0"/>
          <c:showVal val="0"/>
          <c:showCatName val="0"/>
          <c:showSerName val="0"/>
          <c:showPercent val="0"/>
          <c:showBubbleSize val="0"/>
        </c:dLbls>
        <c:gapWidth val="150"/>
        <c:axId val="102124160"/>
        <c:axId val="102126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c:ext xmlns:c16="http://schemas.microsoft.com/office/drawing/2014/chart" uri="{C3380CC4-5D6E-409C-BE32-E72D297353CC}">
              <c16:uniqueId val="{00000001-D785-44F4-ACFE-80ED4457A021}"/>
            </c:ext>
          </c:extLst>
        </c:ser>
        <c:dLbls>
          <c:showLegendKey val="0"/>
          <c:showVal val="0"/>
          <c:showCatName val="0"/>
          <c:showSerName val="0"/>
          <c:showPercent val="0"/>
          <c:showBubbleSize val="0"/>
        </c:dLbls>
        <c:marker val="1"/>
        <c:smooth val="0"/>
        <c:axId val="102124160"/>
        <c:axId val="102126336"/>
      </c:lineChart>
      <c:dateAx>
        <c:axId val="102124160"/>
        <c:scaling>
          <c:orientation val="minMax"/>
        </c:scaling>
        <c:delete val="1"/>
        <c:axPos val="b"/>
        <c:numFmt formatCode="ge" sourceLinked="1"/>
        <c:majorTickMark val="none"/>
        <c:minorTickMark val="none"/>
        <c:tickLblPos val="none"/>
        <c:crossAx val="102126336"/>
        <c:crosses val="autoZero"/>
        <c:auto val="1"/>
        <c:lblOffset val="100"/>
        <c:baseTimeUnit val="years"/>
      </c:dateAx>
      <c:valAx>
        <c:axId val="10212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2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20.85</c:v>
                </c:pt>
                <c:pt idx="1">
                  <c:v>19.850000000000001</c:v>
                </c:pt>
                <c:pt idx="2">
                  <c:v>20.25</c:v>
                </c:pt>
                <c:pt idx="3">
                  <c:v>21.1</c:v>
                </c:pt>
                <c:pt idx="4">
                  <c:v>20.93</c:v>
                </c:pt>
              </c:numCache>
            </c:numRef>
          </c:val>
          <c:extLst>
            <c:ext xmlns:c16="http://schemas.microsoft.com/office/drawing/2014/chart" uri="{C3380CC4-5D6E-409C-BE32-E72D297353CC}">
              <c16:uniqueId val="{00000000-BE88-4F9C-B3F5-1E08E17C5986}"/>
            </c:ext>
          </c:extLst>
        </c:ser>
        <c:dLbls>
          <c:showLegendKey val="0"/>
          <c:showVal val="0"/>
          <c:showCatName val="0"/>
          <c:showSerName val="0"/>
          <c:showPercent val="0"/>
          <c:showBubbleSize val="0"/>
        </c:dLbls>
        <c:gapWidth val="150"/>
        <c:axId val="102139008"/>
        <c:axId val="10214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c:ext xmlns:c16="http://schemas.microsoft.com/office/drawing/2014/chart" uri="{C3380CC4-5D6E-409C-BE32-E72D297353CC}">
              <c16:uniqueId val="{00000001-BE88-4F9C-B3F5-1E08E17C5986}"/>
            </c:ext>
          </c:extLst>
        </c:ser>
        <c:dLbls>
          <c:showLegendKey val="0"/>
          <c:showVal val="0"/>
          <c:showCatName val="0"/>
          <c:showSerName val="0"/>
          <c:showPercent val="0"/>
          <c:showBubbleSize val="0"/>
        </c:dLbls>
        <c:marker val="1"/>
        <c:smooth val="0"/>
        <c:axId val="102139008"/>
        <c:axId val="102140928"/>
      </c:lineChart>
      <c:dateAx>
        <c:axId val="102139008"/>
        <c:scaling>
          <c:orientation val="minMax"/>
        </c:scaling>
        <c:delete val="1"/>
        <c:axPos val="b"/>
        <c:numFmt formatCode="ge" sourceLinked="1"/>
        <c:majorTickMark val="none"/>
        <c:minorTickMark val="none"/>
        <c:tickLblPos val="none"/>
        <c:crossAx val="102140928"/>
        <c:crosses val="autoZero"/>
        <c:auto val="1"/>
        <c:lblOffset val="100"/>
        <c:baseTimeUnit val="years"/>
      </c:dateAx>
      <c:valAx>
        <c:axId val="10214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3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414.32</c:v>
                </c:pt>
                <c:pt idx="1">
                  <c:v>432.59</c:v>
                </c:pt>
                <c:pt idx="2">
                  <c:v>425.89</c:v>
                </c:pt>
                <c:pt idx="3">
                  <c:v>428.25</c:v>
                </c:pt>
                <c:pt idx="4">
                  <c:v>421.69</c:v>
                </c:pt>
              </c:numCache>
            </c:numRef>
          </c:val>
          <c:extLst>
            <c:ext xmlns:c16="http://schemas.microsoft.com/office/drawing/2014/chart" uri="{C3380CC4-5D6E-409C-BE32-E72D297353CC}">
              <c16:uniqueId val="{00000000-FDAA-408C-8047-E73877357B30}"/>
            </c:ext>
          </c:extLst>
        </c:ser>
        <c:dLbls>
          <c:showLegendKey val="0"/>
          <c:showVal val="0"/>
          <c:showCatName val="0"/>
          <c:showSerName val="0"/>
          <c:showPercent val="0"/>
          <c:showBubbleSize val="0"/>
        </c:dLbls>
        <c:gapWidth val="150"/>
        <c:axId val="100816384"/>
        <c:axId val="100818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c:ext xmlns:c16="http://schemas.microsoft.com/office/drawing/2014/chart" uri="{C3380CC4-5D6E-409C-BE32-E72D297353CC}">
              <c16:uniqueId val="{00000001-FDAA-408C-8047-E73877357B30}"/>
            </c:ext>
          </c:extLst>
        </c:ser>
        <c:dLbls>
          <c:showLegendKey val="0"/>
          <c:showVal val="0"/>
          <c:showCatName val="0"/>
          <c:showSerName val="0"/>
          <c:showPercent val="0"/>
          <c:showBubbleSize val="0"/>
        </c:dLbls>
        <c:marker val="1"/>
        <c:smooth val="0"/>
        <c:axId val="100816384"/>
        <c:axId val="100818304"/>
      </c:lineChart>
      <c:dateAx>
        <c:axId val="100816384"/>
        <c:scaling>
          <c:orientation val="minMax"/>
        </c:scaling>
        <c:delete val="1"/>
        <c:axPos val="b"/>
        <c:numFmt formatCode="ge" sourceLinked="1"/>
        <c:majorTickMark val="none"/>
        <c:minorTickMark val="none"/>
        <c:tickLblPos val="none"/>
        <c:crossAx val="100818304"/>
        <c:crosses val="autoZero"/>
        <c:auto val="1"/>
        <c:lblOffset val="100"/>
        <c:baseTimeUnit val="years"/>
      </c:dateAx>
      <c:valAx>
        <c:axId val="10081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1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5" zoomScaleNormal="75" workbookViewId="0">
      <selection activeCell="Q5" sqref="Q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兵庫県　三田市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113473</v>
      </c>
      <c r="AM8" s="50"/>
      <c r="AN8" s="50"/>
      <c r="AO8" s="50"/>
      <c r="AP8" s="50"/>
      <c r="AQ8" s="50"/>
      <c r="AR8" s="50"/>
      <c r="AS8" s="50"/>
      <c r="AT8" s="45">
        <f>データ!T6</f>
        <v>210.32</v>
      </c>
      <c r="AU8" s="45"/>
      <c r="AV8" s="45"/>
      <c r="AW8" s="45"/>
      <c r="AX8" s="45"/>
      <c r="AY8" s="45"/>
      <c r="AZ8" s="45"/>
      <c r="BA8" s="45"/>
      <c r="BB8" s="45">
        <f>データ!U6</f>
        <v>539.53</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40.58</v>
      </c>
      <c r="J10" s="45"/>
      <c r="K10" s="45"/>
      <c r="L10" s="45"/>
      <c r="M10" s="45"/>
      <c r="N10" s="45"/>
      <c r="O10" s="45"/>
      <c r="P10" s="45">
        <f>データ!P6</f>
        <v>4.62</v>
      </c>
      <c r="Q10" s="45"/>
      <c r="R10" s="45"/>
      <c r="S10" s="45"/>
      <c r="T10" s="45"/>
      <c r="U10" s="45"/>
      <c r="V10" s="45"/>
      <c r="W10" s="45">
        <f>データ!Q6</f>
        <v>89.58</v>
      </c>
      <c r="X10" s="45"/>
      <c r="Y10" s="45"/>
      <c r="Z10" s="45"/>
      <c r="AA10" s="45"/>
      <c r="AB10" s="45"/>
      <c r="AC10" s="45"/>
      <c r="AD10" s="50">
        <f>データ!R6</f>
        <v>1587</v>
      </c>
      <c r="AE10" s="50"/>
      <c r="AF10" s="50"/>
      <c r="AG10" s="50"/>
      <c r="AH10" s="50"/>
      <c r="AI10" s="50"/>
      <c r="AJ10" s="50"/>
      <c r="AK10" s="2"/>
      <c r="AL10" s="50">
        <f>データ!V6</f>
        <v>5219</v>
      </c>
      <c r="AM10" s="50"/>
      <c r="AN10" s="50"/>
      <c r="AO10" s="50"/>
      <c r="AP10" s="50"/>
      <c r="AQ10" s="50"/>
      <c r="AR10" s="50"/>
      <c r="AS10" s="50"/>
      <c r="AT10" s="45">
        <f>データ!W6</f>
        <v>1.91</v>
      </c>
      <c r="AU10" s="45"/>
      <c r="AV10" s="45"/>
      <c r="AW10" s="45"/>
      <c r="AX10" s="45"/>
      <c r="AY10" s="45"/>
      <c r="AZ10" s="45"/>
      <c r="BA10" s="45"/>
      <c r="BB10" s="45">
        <f>データ!X6</f>
        <v>2732.46</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119</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121</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【100.96】</v>
      </c>
      <c r="F86" s="26" t="str">
        <f>データ!AT6</f>
        <v>【198.51】</v>
      </c>
      <c r="G86" s="26" t="str">
        <f>データ!BE6</f>
        <v>【32.86】</v>
      </c>
      <c r="H86" s="26" t="str">
        <f>データ!BP6</f>
        <v>【814.89】</v>
      </c>
      <c r="I86" s="26" t="str">
        <f>データ!CA6</f>
        <v>【60.64】</v>
      </c>
      <c r="J86" s="26" t="str">
        <f>データ!CL6</f>
        <v>【255.52】</v>
      </c>
      <c r="K86" s="26" t="str">
        <f>データ!CW6</f>
        <v>【52.49】</v>
      </c>
      <c r="L86" s="26" t="str">
        <f>データ!DH6</f>
        <v>【85.49】</v>
      </c>
      <c r="M86" s="26" t="str">
        <f>データ!DS6</f>
        <v>【24.07】</v>
      </c>
      <c r="N86" s="26" t="str">
        <f>データ!ED6</f>
        <v>【0.00】</v>
      </c>
      <c r="O86" s="26" t="str">
        <f>データ!EO6</f>
        <v>【0.11】</v>
      </c>
    </row>
  </sheetData>
  <sheetProtection algorithmName="SHA-512" hashValue="DGqLVha3V0DlLCkF9FsgtGIPnUBPs5v4PgYmoRMkrYvoL+OisLKp2R3+szkugm64h9t8OQh5FZhyoTOvd/KP5g==" saltValue="gC94wO9g0bvO5h5XOjnj8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66</v>
      </c>
      <c r="B4" s="30"/>
      <c r="C4" s="30"/>
      <c r="D4" s="30"/>
      <c r="E4" s="30"/>
      <c r="F4" s="30"/>
      <c r="G4" s="30"/>
      <c r="H4" s="80"/>
      <c r="I4" s="81"/>
      <c r="J4" s="81"/>
      <c r="K4" s="81"/>
      <c r="L4" s="81"/>
      <c r="M4" s="81"/>
      <c r="N4" s="81"/>
      <c r="O4" s="81"/>
      <c r="P4" s="81"/>
      <c r="Q4" s="81"/>
      <c r="R4" s="81"/>
      <c r="S4" s="81"/>
      <c r="T4" s="81"/>
      <c r="U4" s="81"/>
      <c r="V4" s="81"/>
      <c r="W4" s="81"/>
      <c r="X4" s="82"/>
      <c r="Y4" s="76" t="s">
        <v>67</v>
      </c>
      <c r="Z4" s="76"/>
      <c r="AA4" s="76"/>
      <c r="AB4" s="76"/>
      <c r="AC4" s="76"/>
      <c r="AD4" s="76"/>
      <c r="AE4" s="76"/>
      <c r="AF4" s="76"/>
      <c r="AG4" s="76"/>
      <c r="AH4" s="76"/>
      <c r="AI4" s="76"/>
      <c r="AJ4" s="76" t="s">
        <v>68</v>
      </c>
      <c r="AK4" s="76"/>
      <c r="AL4" s="76"/>
      <c r="AM4" s="76"/>
      <c r="AN4" s="76"/>
      <c r="AO4" s="76"/>
      <c r="AP4" s="76"/>
      <c r="AQ4" s="76"/>
      <c r="AR4" s="76"/>
      <c r="AS4" s="76"/>
      <c r="AT4" s="76"/>
      <c r="AU4" s="76" t="s">
        <v>69</v>
      </c>
      <c r="AV4" s="76"/>
      <c r="AW4" s="76"/>
      <c r="AX4" s="76"/>
      <c r="AY4" s="76"/>
      <c r="AZ4" s="76"/>
      <c r="BA4" s="76"/>
      <c r="BB4" s="76"/>
      <c r="BC4" s="76"/>
      <c r="BD4" s="76"/>
      <c r="BE4" s="76"/>
      <c r="BF4" s="76" t="s">
        <v>70</v>
      </c>
      <c r="BG4" s="76"/>
      <c r="BH4" s="76"/>
      <c r="BI4" s="76"/>
      <c r="BJ4" s="76"/>
      <c r="BK4" s="76"/>
      <c r="BL4" s="76"/>
      <c r="BM4" s="76"/>
      <c r="BN4" s="76"/>
      <c r="BO4" s="76"/>
      <c r="BP4" s="76"/>
      <c r="BQ4" s="76" t="s">
        <v>71</v>
      </c>
      <c r="BR4" s="76"/>
      <c r="BS4" s="76"/>
      <c r="BT4" s="76"/>
      <c r="BU4" s="76"/>
      <c r="BV4" s="76"/>
      <c r="BW4" s="76"/>
      <c r="BX4" s="76"/>
      <c r="BY4" s="76"/>
      <c r="BZ4" s="76"/>
      <c r="CA4" s="76"/>
      <c r="CB4" s="76" t="s">
        <v>72</v>
      </c>
      <c r="CC4" s="76"/>
      <c r="CD4" s="76"/>
      <c r="CE4" s="76"/>
      <c r="CF4" s="76"/>
      <c r="CG4" s="76"/>
      <c r="CH4" s="76"/>
      <c r="CI4" s="76"/>
      <c r="CJ4" s="76"/>
      <c r="CK4" s="76"/>
      <c r="CL4" s="76"/>
      <c r="CM4" s="76" t="s">
        <v>73</v>
      </c>
      <c r="CN4" s="76"/>
      <c r="CO4" s="76"/>
      <c r="CP4" s="76"/>
      <c r="CQ4" s="76"/>
      <c r="CR4" s="76"/>
      <c r="CS4" s="76"/>
      <c r="CT4" s="76"/>
      <c r="CU4" s="76"/>
      <c r="CV4" s="76"/>
      <c r="CW4" s="76"/>
      <c r="CX4" s="76" t="s">
        <v>74</v>
      </c>
      <c r="CY4" s="76"/>
      <c r="CZ4" s="76"/>
      <c r="DA4" s="76"/>
      <c r="DB4" s="76"/>
      <c r="DC4" s="76"/>
      <c r="DD4" s="76"/>
      <c r="DE4" s="76"/>
      <c r="DF4" s="76"/>
      <c r="DG4" s="76"/>
      <c r="DH4" s="76"/>
      <c r="DI4" s="76" t="s">
        <v>75</v>
      </c>
      <c r="DJ4" s="76"/>
      <c r="DK4" s="76"/>
      <c r="DL4" s="76"/>
      <c r="DM4" s="76"/>
      <c r="DN4" s="76"/>
      <c r="DO4" s="76"/>
      <c r="DP4" s="76"/>
      <c r="DQ4" s="76"/>
      <c r="DR4" s="76"/>
      <c r="DS4" s="76"/>
      <c r="DT4" s="76" t="s">
        <v>76</v>
      </c>
      <c r="DU4" s="76"/>
      <c r="DV4" s="76"/>
      <c r="DW4" s="76"/>
      <c r="DX4" s="76"/>
      <c r="DY4" s="76"/>
      <c r="DZ4" s="76"/>
      <c r="EA4" s="76"/>
      <c r="EB4" s="76"/>
      <c r="EC4" s="76"/>
      <c r="ED4" s="76"/>
      <c r="EE4" s="76" t="s">
        <v>77</v>
      </c>
      <c r="EF4" s="76"/>
      <c r="EG4" s="76"/>
      <c r="EH4" s="76"/>
      <c r="EI4" s="76"/>
      <c r="EJ4" s="76"/>
      <c r="EK4" s="76"/>
      <c r="EL4" s="76"/>
      <c r="EM4" s="76"/>
      <c r="EN4" s="76"/>
      <c r="EO4" s="76"/>
    </row>
    <row r="5" spans="1:148" x14ac:dyDescent="0.15">
      <c r="A5" s="28" t="s">
        <v>78</v>
      </c>
      <c r="B5" s="31"/>
      <c r="C5" s="31"/>
      <c r="D5" s="31"/>
      <c r="E5" s="31"/>
      <c r="F5" s="31"/>
      <c r="G5" s="31"/>
      <c r="H5" s="32" t="s">
        <v>79</v>
      </c>
      <c r="I5" s="32" t="s">
        <v>80</v>
      </c>
      <c r="J5" s="32" t="s">
        <v>81</v>
      </c>
      <c r="K5" s="32" t="s">
        <v>82</v>
      </c>
      <c r="L5" s="32" t="s">
        <v>83</v>
      </c>
      <c r="M5" s="32" t="s">
        <v>5</v>
      </c>
      <c r="N5" s="32" t="s">
        <v>84</v>
      </c>
      <c r="O5" s="32" t="s">
        <v>85</v>
      </c>
      <c r="P5" s="32" t="s">
        <v>86</v>
      </c>
      <c r="Q5" s="32" t="s">
        <v>87</v>
      </c>
      <c r="R5" s="32" t="s">
        <v>88</v>
      </c>
      <c r="S5" s="32" t="s">
        <v>89</v>
      </c>
      <c r="T5" s="32" t="s">
        <v>90</v>
      </c>
      <c r="U5" s="32" t="s">
        <v>91</v>
      </c>
      <c r="V5" s="32" t="s">
        <v>92</v>
      </c>
      <c r="W5" s="32" t="s">
        <v>93</v>
      </c>
      <c r="X5" s="32" t="s">
        <v>94</v>
      </c>
      <c r="Y5" s="32" t="s">
        <v>95</v>
      </c>
      <c r="Z5" s="32" t="s">
        <v>96</v>
      </c>
      <c r="AA5" s="32" t="s">
        <v>97</v>
      </c>
      <c r="AB5" s="32" t="s">
        <v>98</v>
      </c>
      <c r="AC5" s="32" t="s">
        <v>99</v>
      </c>
      <c r="AD5" s="32" t="s">
        <v>100</v>
      </c>
      <c r="AE5" s="32" t="s">
        <v>101</v>
      </c>
      <c r="AF5" s="32" t="s">
        <v>102</v>
      </c>
      <c r="AG5" s="32" t="s">
        <v>103</v>
      </c>
      <c r="AH5" s="32" t="s">
        <v>104</v>
      </c>
      <c r="AI5" s="32" t="s">
        <v>43</v>
      </c>
      <c r="AJ5" s="32" t="s">
        <v>95</v>
      </c>
      <c r="AK5" s="32" t="s">
        <v>96</v>
      </c>
      <c r="AL5" s="32" t="s">
        <v>97</v>
      </c>
      <c r="AM5" s="32" t="s">
        <v>98</v>
      </c>
      <c r="AN5" s="32" t="s">
        <v>99</v>
      </c>
      <c r="AO5" s="32" t="s">
        <v>100</v>
      </c>
      <c r="AP5" s="32" t="s">
        <v>101</v>
      </c>
      <c r="AQ5" s="32" t="s">
        <v>102</v>
      </c>
      <c r="AR5" s="32" t="s">
        <v>103</v>
      </c>
      <c r="AS5" s="32" t="s">
        <v>104</v>
      </c>
      <c r="AT5" s="32" t="s">
        <v>105</v>
      </c>
      <c r="AU5" s="32" t="s">
        <v>95</v>
      </c>
      <c r="AV5" s="32" t="s">
        <v>96</v>
      </c>
      <c r="AW5" s="32" t="s">
        <v>97</v>
      </c>
      <c r="AX5" s="32" t="s">
        <v>98</v>
      </c>
      <c r="AY5" s="32" t="s">
        <v>99</v>
      </c>
      <c r="AZ5" s="32" t="s">
        <v>100</v>
      </c>
      <c r="BA5" s="32" t="s">
        <v>101</v>
      </c>
      <c r="BB5" s="32" t="s">
        <v>102</v>
      </c>
      <c r="BC5" s="32" t="s">
        <v>103</v>
      </c>
      <c r="BD5" s="32" t="s">
        <v>104</v>
      </c>
      <c r="BE5" s="32" t="s">
        <v>105</v>
      </c>
      <c r="BF5" s="32" t="s">
        <v>95</v>
      </c>
      <c r="BG5" s="32" t="s">
        <v>96</v>
      </c>
      <c r="BH5" s="32" t="s">
        <v>97</v>
      </c>
      <c r="BI5" s="32" t="s">
        <v>98</v>
      </c>
      <c r="BJ5" s="32" t="s">
        <v>99</v>
      </c>
      <c r="BK5" s="32" t="s">
        <v>100</v>
      </c>
      <c r="BL5" s="32" t="s">
        <v>101</v>
      </c>
      <c r="BM5" s="32" t="s">
        <v>102</v>
      </c>
      <c r="BN5" s="32" t="s">
        <v>103</v>
      </c>
      <c r="BO5" s="32" t="s">
        <v>104</v>
      </c>
      <c r="BP5" s="32" t="s">
        <v>105</v>
      </c>
      <c r="BQ5" s="32" t="s">
        <v>95</v>
      </c>
      <c r="BR5" s="32" t="s">
        <v>96</v>
      </c>
      <c r="BS5" s="32" t="s">
        <v>97</v>
      </c>
      <c r="BT5" s="32" t="s">
        <v>98</v>
      </c>
      <c r="BU5" s="32" t="s">
        <v>99</v>
      </c>
      <c r="BV5" s="32" t="s">
        <v>100</v>
      </c>
      <c r="BW5" s="32" t="s">
        <v>101</v>
      </c>
      <c r="BX5" s="32" t="s">
        <v>102</v>
      </c>
      <c r="BY5" s="32" t="s">
        <v>103</v>
      </c>
      <c r="BZ5" s="32" t="s">
        <v>104</v>
      </c>
      <c r="CA5" s="32" t="s">
        <v>105</v>
      </c>
      <c r="CB5" s="32" t="s">
        <v>95</v>
      </c>
      <c r="CC5" s="32" t="s">
        <v>96</v>
      </c>
      <c r="CD5" s="32" t="s">
        <v>97</v>
      </c>
      <c r="CE5" s="32" t="s">
        <v>98</v>
      </c>
      <c r="CF5" s="32" t="s">
        <v>99</v>
      </c>
      <c r="CG5" s="32" t="s">
        <v>100</v>
      </c>
      <c r="CH5" s="32" t="s">
        <v>101</v>
      </c>
      <c r="CI5" s="32" t="s">
        <v>102</v>
      </c>
      <c r="CJ5" s="32" t="s">
        <v>103</v>
      </c>
      <c r="CK5" s="32" t="s">
        <v>104</v>
      </c>
      <c r="CL5" s="32" t="s">
        <v>105</v>
      </c>
      <c r="CM5" s="32" t="s">
        <v>95</v>
      </c>
      <c r="CN5" s="32" t="s">
        <v>96</v>
      </c>
      <c r="CO5" s="32" t="s">
        <v>97</v>
      </c>
      <c r="CP5" s="32" t="s">
        <v>98</v>
      </c>
      <c r="CQ5" s="32" t="s">
        <v>99</v>
      </c>
      <c r="CR5" s="32" t="s">
        <v>100</v>
      </c>
      <c r="CS5" s="32" t="s">
        <v>101</v>
      </c>
      <c r="CT5" s="32" t="s">
        <v>102</v>
      </c>
      <c r="CU5" s="32" t="s">
        <v>103</v>
      </c>
      <c r="CV5" s="32" t="s">
        <v>104</v>
      </c>
      <c r="CW5" s="32" t="s">
        <v>105</v>
      </c>
      <c r="CX5" s="32" t="s">
        <v>95</v>
      </c>
      <c r="CY5" s="32" t="s">
        <v>96</v>
      </c>
      <c r="CZ5" s="32" t="s">
        <v>97</v>
      </c>
      <c r="DA5" s="32" t="s">
        <v>98</v>
      </c>
      <c r="DB5" s="32" t="s">
        <v>99</v>
      </c>
      <c r="DC5" s="32" t="s">
        <v>100</v>
      </c>
      <c r="DD5" s="32" t="s">
        <v>101</v>
      </c>
      <c r="DE5" s="32" t="s">
        <v>102</v>
      </c>
      <c r="DF5" s="32" t="s">
        <v>103</v>
      </c>
      <c r="DG5" s="32" t="s">
        <v>104</v>
      </c>
      <c r="DH5" s="32" t="s">
        <v>105</v>
      </c>
      <c r="DI5" s="32" t="s">
        <v>95</v>
      </c>
      <c r="DJ5" s="32" t="s">
        <v>96</v>
      </c>
      <c r="DK5" s="32" t="s">
        <v>97</v>
      </c>
      <c r="DL5" s="32" t="s">
        <v>98</v>
      </c>
      <c r="DM5" s="32" t="s">
        <v>99</v>
      </c>
      <c r="DN5" s="32" t="s">
        <v>100</v>
      </c>
      <c r="DO5" s="32" t="s">
        <v>101</v>
      </c>
      <c r="DP5" s="32" t="s">
        <v>102</v>
      </c>
      <c r="DQ5" s="32" t="s">
        <v>103</v>
      </c>
      <c r="DR5" s="32" t="s">
        <v>104</v>
      </c>
      <c r="DS5" s="32" t="s">
        <v>105</v>
      </c>
      <c r="DT5" s="32" t="s">
        <v>95</v>
      </c>
      <c r="DU5" s="32" t="s">
        <v>96</v>
      </c>
      <c r="DV5" s="32" t="s">
        <v>97</v>
      </c>
      <c r="DW5" s="32" t="s">
        <v>98</v>
      </c>
      <c r="DX5" s="32" t="s">
        <v>99</v>
      </c>
      <c r="DY5" s="32" t="s">
        <v>100</v>
      </c>
      <c r="DZ5" s="32" t="s">
        <v>101</v>
      </c>
      <c r="EA5" s="32" t="s">
        <v>102</v>
      </c>
      <c r="EB5" s="32" t="s">
        <v>103</v>
      </c>
      <c r="EC5" s="32" t="s">
        <v>104</v>
      </c>
      <c r="ED5" s="32" t="s">
        <v>105</v>
      </c>
      <c r="EE5" s="32" t="s">
        <v>95</v>
      </c>
      <c r="EF5" s="32" t="s">
        <v>96</v>
      </c>
      <c r="EG5" s="32" t="s">
        <v>97</v>
      </c>
      <c r="EH5" s="32" t="s">
        <v>98</v>
      </c>
      <c r="EI5" s="32" t="s">
        <v>99</v>
      </c>
      <c r="EJ5" s="32" t="s">
        <v>100</v>
      </c>
      <c r="EK5" s="32" t="s">
        <v>101</v>
      </c>
      <c r="EL5" s="32" t="s">
        <v>102</v>
      </c>
      <c r="EM5" s="32" t="s">
        <v>103</v>
      </c>
      <c r="EN5" s="32" t="s">
        <v>104</v>
      </c>
      <c r="EO5" s="32" t="s">
        <v>105</v>
      </c>
    </row>
    <row r="6" spans="1:148" s="36" customFormat="1" x14ac:dyDescent="0.15">
      <c r="A6" s="28" t="s">
        <v>106</v>
      </c>
      <c r="B6" s="33">
        <f>B7</f>
        <v>2017</v>
      </c>
      <c r="C6" s="33">
        <f t="shared" ref="C6:X6" si="3">C7</f>
        <v>282197</v>
      </c>
      <c r="D6" s="33">
        <f t="shared" si="3"/>
        <v>46</v>
      </c>
      <c r="E6" s="33">
        <f t="shared" si="3"/>
        <v>17</v>
      </c>
      <c r="F6" s="33">
        <f t="shared" si="3"/>
        <v>5</v>
      </c>
      <c r="G6" s="33">
        <f t="shared" si="3"/>
        <v>0</v>
      </c>
      <c r="H6" s="33" t="str">
        <f t="shared" si="3"/>
        <v>兵庫県　三田市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40.58</v>
      </c>
      <c r="P6" s="34">
        <f t="shared" si="3"/>
        <v>4.62</v>
      </c>
      <c r="Q6" s="34">
        <f t="shared" si="3"/>
        <v>89.58</v>
      </c>
      <c r="R6" s="34">
        <f t="shared" si="3"/>
        <v>1587</v>
      </c>
      <c r="S6" s="34">
        <f t="shared" si="3"/>
        <v>113473</v>
      </c>
      <c r="T6" s="34">
        <f t="shared" si="3"/>
        <v>210.32</v>
      </c>
      <c r="U6" s="34">
        <f t="shared" si="3"/>
        <v>539.53</v>
      </c>
      <c r="V6" s="34">
        <f t="shared" si="3"/>
        <v>5219</v>
      </c>
      <c r="W6" s="34">
        <f t="shared" si="3"/>
        <v>1.91</v>
      </c>
      <c r="X6" s="34">
        <f t="shared" si="3"/>
        <v>2732.46</v>
      </c>
      <c r="Y6" s="35">
        <f>IF(Y7="",NA(),Y7)</f>
        <v>70.760000000000005</v>
      </c>
      <c r="Z6" s="35">
        <f t="shared" ref="Z6:AH6" si="4">IF(Z7="",NA(),Z7)</f>
        <v>80.86</v>
      </c>
      <c r="AA6" s="35">
        <f t="shared" si="4"/>
        <v>81.209999999999994</v>
      </c>
      <c r="AB6" s="35">
        <f t="shared" si="4"/>
        <v>81.2</v>
      </c>
      <c r="AC6" s="35">
        <f t="shared" si="4"/>
        <v>81.790000000000006</v>
      </c>
      <c r="AD6" s="35">
        <f t="shared" si="4"/>
        <v>93.62</v>
      </c>
      <c r="AE6" s="35">
        <f t="shared" si="4"/>
        <v>97.53</v>
      </c>
      <c r="AF6" s="35">
        <f t="shared" si="4"/>
        <v>99.64</v>
      </c>
      <c r="AG6" s="35">
        <f t="shared" si="4"/>
        <v>99.66</v>
      </c>
      <c r="AH6" s="35">
        <f t="shared" si="4"/>
        <v>100.95</v>
      </c>
      <c r="AI6" s="34" t="str">
        <f>IF(AI7="","",IF(AI7="-","【-】","【"&amp;SUBSTITUTE(TEXT(AI7,"#,##0.00"),"-","△")&amp;"】"))</f>
        <v>【100.96】</v>
      </c>
      <c r="AJ6" s="35">
        <f>IF(AJ7="",NA(),AJ7)</f>
        <v>73.819999999999993</v>
      </c>
      <c r="AK6" s="35">
        <f t="shared" ref="AK6:AS6" si="5">IF(AK7="",NA(),AK7)</f>
        <v>100.96</v>
      </c>
      <c r="AL6" s="35">
        <f t="shared" si="5"/>
        <v>689.1</v>
      </c>
      <c r="AM6" s="35">
        <f t="shared" si="5"/>
        <v>976.98</v>
      </c>
      <c r="AN6" s="35">
        <f t="shared" si="5"/>
        <v>1214.49</v>
      </c>
      <c r="AO6" s="35">
        <f t="shared" si="5"/>
        <v>280.08</v>
      </c>
      <c r="AP6" s="35">
        <f t="shared" si="5"/>
        <v>223.09</v>
      </c>
      <c r="AQ6" s="35">
        <f t="shared" si="5"/>
        <v>214.61</v>
      </c>
      <c r="AR6" s="35">
        <f t="shared" si="5"/>
        <v>225.39</v>
      </c>
      <c r="AS6" s="35">
        <f t="shared" si="5"/>
        <v>224.04</v>
      </c>
      <c r="AT6" s="34" t="str">
        <f>IF(AT7="","",IF(AT7="-","【-】","【"&amp;SUBSTITUTE(TEXT(AT7,"#,##0.00"),"-","△")&amp;"】"))</f>
        <v>【198.51】</v>
      </c>
      <c r="AU6" s="35">
        <f>IF(AU7="",NA(),AU7)</f>
        <v>1.38</v>
      </c>
      <c r="AV6" s="35">
        <f t="shared" ref="AV6:BD6" si="6">IF(AV7="",NA(),AV7)</f>
        <v>1.54</v>
      </c>
      <c r="AW6" s="35">
        <f t="shared" si="6"/>
        <v>-67.88</v>
      </c>
      <c r="AX6" s="35">
        <f t="shared" si="6"/>
        <v>-88.74</v>
      </c>
      <c r="AY6" s="35">
        <f t="shared" si="6"/>
        <v>-118.3</v>
      </c>
      <c r="AZ6" s="35">
        <f t="shared" si="6"/>
        <v>124.2</v>
      </c>
      <c r="BA6" s="35">
        <f t="shared" si="6"/>
        <v>33.03</v>
      </c>
      <c r="BB6" s="35">
        <f t="shared" si="6"/>
        <v>29.45</v>
      </c>
      <c r="BC6" s="35">
        <f t="shared" si="6"/>
        <v>31.84</v>
      </c>
      <c r="BD6" s="35">
        <f t="shared" si="6"/>
        <v>29.91</v>
      </c>
      <c r="BE6" s="34" t="str">
        <f>IF(BE7="","",IF(BE7="-","【-】","【"&amp;SUBSTITUTE(TEXT(BE7,"#,##0.00"),"-","△")&amp;"】"))</f>
        <v>【32.86】</v>
      </c>
      <c r="BF6" s="35">
        <f>IF(BF7="",NA(),BF7)</f>
        <v>4449.8100000000004</v>
      </c>
      <c r="BG6" s="35">
        <f t="shared" ref="BG6:BO6" si="7">IF(BG7="",NA(),BG7)</f>
        <v>4359.5600000000004</v>
      </c>
      <c r="BH6" s="35">
        <f t="shared" si="7"/>
        <v>3702.67</v>
      </c>
      <c r="BI6" s="35">
        <f t="shared" si="7"/>
        <v>3718.48</v>
      </c>
      <c r="BJ6" s="35">
        <f t="shared" si="7"/>
        <v>3510.91</v>
      </c>
      <c r="BK6" s="35">
        <f t="shared" si="7"/>
        <v>1126.77</v>
      </c>
      <c r="BL6" s="35">
        <f t="shared" si="7"/>
        <v>1044.8</v>
      </c>
      <c r="BM6" s="35">
        <f t="shared" si="7"/>
        <v>1081.8</v>
      </c>
      <c r="BN6" s="35">
        <f t="shared" si="7"/>
        <v>974.93</v>
      </c>
      <c r="BO6" s="35">
        <f t="shared" si="7"/>
        <v>855.8</v>
      </c>
      <c r="BP6" s="34" t="str">
        <f>IF(BP7="","",IF(BP7="-","【-】","【"&amp;SUBSTITUTE(TEXT(BP7,"#,##0.00"),"-","△")&amp;"】"))</f>
        <v>【814.89】</v>
      </c>
      <c r="BQ6" s="35">
        <f>IF(BQ7="",NA(),BQ7)</f>
        <v>20.85</v>
      </c>
      <c r="BR6" s="35">
        <f t="shared" ref="BR6:BZ6" si="8">IF(BR7="",NA(),BR7)</f>
        <v>19.850000000000001</v>
      </c>
      <c r="BS6" s="35">
        <f t="shared" si="8"/>
        <v>20.25</v>
      </c>
      <c r="BT6" s="35">
        <f t="shared" si="8"/>
        <v>21.1</v>
      </c>
      <c r="BU6" s="35">
        <f t="shared" si="8"/>
        <v>20.93</v>
      </c>
      <c r="BV6" s="35">
        <f t="shared" si="8"/>
        <v>50.9</v>
      </c>
      <c r="BW6" s="35">
        <f t="shared" si="8"/>
        <v>50.82</v>
      </c>
      <c r="BX6" s="35">
        <f t="shared" si="8"/>
        <v>52.19</v>
      </c>
      <c r="BY6" s="35">
        <f t="shared" si="8"/>
        <v>55.32</v>
      </c>
      <c r="BZ6" s="35">
        <f t="shared" si="8"/>
        <v>59.8</v>
      </c>
      <c r="CA6" s="34" t="str">
        <f>IF(CA7="","",IF(CA7="-","【-】","【"&amp;SUBSTITUTE(TEXT(CA7,"#,##0.00"),"-","△")&amp;"】"))</f>
        <v>【60.64】</v>
      </c>
      <c r="CB6" s="35">
        <f>IF(CB7="",NA(),CB7)</f>
        <v>414.32</v>
      </c>
      <c r="CC6" s="35">
        <f t="shared" ref="CC6:CK6" si="9">IF(CC7="",NA(),CC7)</f>
        <v>432.59</v>
      </c>
      <c r="CD6" s="35">
        <f t="shared" si="9"/>
        <v>425.89</v>
      </c>
      <c r="CE6" s="35">
        <f t="shared" si="9"/>
        <v>428.25</v>
      </c>
      <c r="CF6" s="35">
        <f t="shared" si="9"/>
        <v>421.69</v>
      </c>
      <c r="CG6" s="35">
        <f t="shared" si="9"/>
        <v>293.27</v>
      </c>
      <c r="CH6" s="35">
        <f t="shared" si="9"/>
        <v>300.52</v>
      </c>
      <c r="CI6" s="35">
        <f t="shared" si="9"/>
        <v>296.14</v>
      </c>
      <c r="CJ6" s="35">
        <f t="shared" si="9"/>
        <v>283.17</v>
      </c>
      <c r="CK6" s="35">
        <f t="shared" si="9"/>
        <v>263.76</v>
      </c>
      <c r="CL6" s="34" t="str">
        <f>IF(CL7="","",IF(CL7="-","【-】","【"&amp;SUBSTITUTE(TEXT(CL7,"#,##0.00"),"-","△")&amp;"】"))</f>
        <v>【255.52】</v>
      </c>
      <c r="CM6" s="35">
        <f>IF(CM7="",NA(),CM7)</f>
        <v>45</v>
      </c>
      <c r="CN6" s="35">
        <f t="shared" ref="CN6:CV6" si="10">IF(CN7="",NA(),CN7)</f>
        <v>44.12</v>
      </c>
      <c r="CO6" s="35">
        <f t="shared" si="10"/>
        <v>44.68</v>
      </c>
      <c r="CP6" s="35">
        <f t="shared" si="10"/>
        <v>44.3</v>
      </c>
      <c r="CQ6" s="35">
        <f t="shared" si="10"/>
        <v>44.4</v>
      </c>
      <c r="CR6" s="35">
        <f t="shared" si="10"/>
        <v>53.78</v>
      </c>
      <c r="CS6" s="35">
        <f t="shared" si="10"/>
        <v>53.24</v>
      </c>
      <c r="CT6" s="35">
        <f t="shared" si="10"/>
        <v>52.31</v>
      </c>
      <c r="CU6" s="35">
        <f t="shared" si="10"/>
        <v>60.65</v>
      </c>
      <c r="CV6" s="35">
        <f t="shared" si="10"/>
        <v>51.75</v>
      </c>
      <c r="CW6" s="34" t="str">
        <f>IF(CW7="","",IF(CW7="-","【-】","【"&amp;SUBSTITUTE(TEXT(CW7,"#,##0.00"),"-","△")&amp;"】"))</f>
        <v>【52.49】</v>
      </c>
      <c r="CX6" s="35">
        <f>IF(CX7="",NA(),CX7)</f>
        <v>92.24</v>
      </c>
      <c r="CY6" s="35">
        <f t="shared" ref="CY6:DG6" si="11">IF(CY7="",NA(),CY7)</f>
        <v>92.87</v>
      </c>
      <c r="CZ6" s="35">
        <f t="shared" si="11"/>
        <v>93.4</v>
      </c>
      <c r="DA6" s="35">
        <f t="shared" si="11"/>
        <v>93.44</v>
      </c>
      <c r="DB6" s="35">
        <f t="shared" si="11"/>
        <v>93.98</v>
      </c>
      <c r="DC6" s="35">
        <f t="shared" si="11"/>
        <v>84.06</v>
      </c>
      <c r="DD6" s="35">
        <f t="shared" si="11"/>
        <v>84.07</v>
      </c>
      <c r="DE6" s="35">
        <f t="shared" si="11"/>
        <v>84.32</v>
      </c>
      <c r="DF6" s="35">
        <f t="shared" si="11"/>
        <v>84.58</v>
      </c>
      <c r="DG6" s="35">
        <f t="shared" si="11"/>
        <v>84.84</v>
      </c>
      <c r="DH6" s="34" t="str">
        <f>IF(DH7="","",IF(DH7="-","【-】","【"&amp;SUBSTITUTE(TEXT(DH7,"#,##0.00"),"-","△")&amp;"】"))</f>
        <v>【85.49】</v>
      </c>
      <c r="DI6" s="35">
        <f>IF(DI7="",NA(),DI7)</f>
        <v>3.88</v>
      </c>
      <c r="DJ6" s="35">
        <f t="shared" ref="DJ6:DR6" si="12">IF(DJ7="",NA(),DJ7)</f>
        <v>7.74</v>
      </c>
      <c r="DK6" s="35">
        <f t="shared" si="12"/>
        <v>11.44</v>
      </c>
      <c r="DL6" s="35">
        <f t="shared" si="12"/>
        <v>14.89</v>
      </c>
      <c r="DM6" s="35">
        <f t="shared" si="12"/>
        <v>18.18</v>
      </c>
      <c r="DN6" s="35">
        <f t="shared" si="12"/>
        <v>10.11</v>
      </c>
      <c r="DO6" s="35">
        <f t="shared" si="12"/>
        <v>20.68</v>
      </c>
      <c r="DP6" s="35">
        <f t="shared" si="12"/>
        <v>22.41</v>
      </c>
      <c r="DQ6" s="35">
        <f t="shared" si="12"/>
        <v>22.9</v>
      </c>
      <c r="DR6" s="35">
        <f t="shared" si="12"/>
        <v>24.87</v>
      </c>
      <c r="DS6" s="34" t="str">
        <f>IF(DS7="","",IF(DS7="-","【-】","【"&amp;SUBSTITUTE(TEXT(DS7,"#,##0.00"),"-","△")&amp;"】"))</f>
        <v>【24.07】</v>
      </c>
      <c r="DT6" s="34">
        <f>IF(DT7="",NA(),DT7)</f>
        <v>0</v>
      </c>
      <c r="DU6" s="34">
        <f t="shared" ref="DU6:EC6" si="13">IF(DU7="",NA(),DU7)</f>
        <v>0</v>
      </c>
      <c r="DV6" s="34">
        <f t="shared" si="13"/>
        <v>0</v>
      </c>
      <c r="DW6" s="34">
        <f t="shared" si="13"/>
        <v>0</v>
      </c>
      <c r="DX6" s="34">
        <f t="shared" si="13"/>
        <v>0</v>
      </c>
      <c r="DY6" s="35">
        <f t="shared" si="13"/>
        <v>0.08</v>
      </c>
      <c r="DZ6" s="35">
        <f t="shared" si="13"/>
        <v>0.08</v>
      </c>
      <c r="EA6" s="34">
        <f t="shared" si="13"/>
        <v>0</v>
      </c>
      <c r="EB6" s="34">
        <f t="shared" si="13"/>
        <v>0</v>
      </c>
      <c r="EC6" s="34">
        <f t="shared" si="13"/>
        <v>0</v>
      </c>
      <c r="ED6" s="34" t="str">
        <f>IF(ED7="","",IF(ED7="-","【-】","【"&amp;SUBSTITUTE(TEXT(ED7,"#,##0.00"),"-","△")&amp;"】"))</f>
        <v>【0.00】</v>
      </c>
      <c r="EE6" s="35">
        <f>IF(EE7="",NA(),EE7)</f>
        <v>0.03</v>
      </c>
      <c r="EF6" s="34">
        <f t="shared" ref="EF6:EN6" si="14">IF(EF7="",NA(),EF7)</f>
        <v>0</v>
      </c>
      <c r="EG6" s="34">
        <f t="shared" si="14"/>
        <v>0</v>
      </c>
      <c r="EH6" s="34">
        <f t="shared" si="14"/>
        <v>0</v>
      </c>
      <c r="EI6" s="34">
        <f t="shared" si="14"/>
        <v>0</v>
      </c>
      <c r="EJ6" s="35">
        <f t="shared" si="14"/>
        <v>0.03</v>
      </c>
      <c r="EK6" s="35">
        <f t="shared" si="14"/>
        <v>0.02</v>
      </c>
      <c r="EL6" s="35">
        <f t="shared" si="14"/>
        <v>0.01</v>
      </c>
      <c r="EM6" s="35">
        <f t="shared" si="14"/>
        <v>2.0499999999999998</v>
      </c>
      <c r="EN6" s="35">
        <f t="shared" si="14"/>
        <v>0.01</v>
      </c>
      <c r="EO6" s="34" t="str">
        <f>IF(EO7="","",IF(EO7="-","【-】","【"&amp;SUBSTITUTE(TEXT(EO7,"#,##0.00"),"-","△")&amp;"】"))</f>
        <v>【0.11】</v>
      </c>
    </row>
    <row r="7" spans="1:148" s="36" customFormat="1" x14ac:dyDescent="0.15">
      <c r="A7" s="28"/>
      <c r="B7" s="37">
        <v>2017</v>
      </c>
      <c r="C7" s="37">
        <v>282197</v>
      </c>
      <c r="D7" s="37">
        <v>46</v>
      </c>
      <c r="E7" s="37">
        <v>17</v>
      </c>
      <c r="F7" s="37">
        <v>5</v>
      </c>
      <c r="G7" s="37">
        <v>0</v>
      </c>
      <c r="H7" s="37" t="s">
        <v>107</v>
      </c>
      <c r="I7" s="37" t="s">
        <v>108</v>
      </c>
      <c r="J7" s="37" t="s">
        <v>109</v>
      </c>
      <c r="K7" s="37" t="s">
        <v>110</v>
      </c>
      <c r="L7" s="37" t="s">
        <v>111</v>
      </c>
      <c r="M7" s="37" t="s">
        <v>112</v>
      </c>
      <c r="N7" s="38" t="s">
        <v>113</v>
      </c>
      <c r="O7" s="38">
        <v>40.58</v>
      </c>
      <c r="P7" s="38">
        <v>4.62</v>
      </c>
      <c r="Q7" s="38">
        <v>89.58</v>
      </c>
      <c r="R7" s="38">
        <v>1587</v>
      </c>
      <c r="S7" s="38">
        <v>113473</v>
      </c>
      <c r="T7" s="38">
        <v>210.32</v>
      </c>
      <c r="U7" s="38">
        <v>539.53</v>
      </c>
      <c r="V7" s="38">
        <v>5219</v>
      </c>
      <c r="W7" s="38">
        <v>1.91</v>
      </c>
      <c r="X7" s="38">
        <v>2732.46</v>
      </c>
      <c r="Y7" s="38">
        <v>70.760000000000005</v>
      </c>
      <c r="Z7" s="38">
        <v>80.86</v>
      </c>
      <c r="AA7" s="38">
        <v>81.209999999999994</v>
      </c>
      <c r="AB7" s="38">
        <v>81.2</v>
      </c>
      <c r="AC7" s="38">
        <v>81.790000000000006</v>
      </c>
      <c r="AD7" s="38">
        <v>93.62</v>
      </c>
      <c r="AE7" s="38">
        <v>97.53</v>
      </c>
      <c r="AF7" s="38">
        <v>99.64</v>
      </c>
      <c r="AG7" s="38">
        <v>99.66</v>
      </c>
      <c r="AH7" s="38">
        <v>100.95</v>
      </c>
      <c r="AI7" s="38">
        <v>100.96</v>
      </c>
      <c r="AJ7" s="38">
        <v>73.819999999999993</v>
      </c>
      <c r="AK7" s="38">
        <v>100.96</v>
      </c>
      <c r="AL7" s="38">
        <v>689.1</v>
      </c>
      <c r="AM7" s="38">
        <v>976.98</v>
      </c>
      <c r="AN7" s="38">
        <v>1214.49</v>
      </c>
      <c r="AO7" s="38">
        <v>280.08</v>
      </c>
      <c r="AP7" s="38">
        <v>223.09</v>
      </c>
      <c r="AQ7" s="38">
        <v>214.61</v>
      </c>
      <c r="AR7" s="38">
        <v>225.39</v>
      </c>
      <c r="AS7" s="38">
        <v>224.04</v>
      </c>
      <c r="AT7" s="38">
        <v>198.51</v>
      </c>
      <c r="AU7" s="38">
        <v>1.38</v>
      </c>
      <c r="AV7" s="38">
        <v>1.54</v>
      </c>
      <c r="AW7" s="38">
        <v>-67.88</v>
      </c>
      <c r="AX7" s="38">
        <v>-88.74</v>
      </c>
      <c r="AY7" s="38">
        <v>-118.3</v>
      </c>
      <c r="AZ7" s="38">
        <v>124.2</v>
      </c>
      <c r="BA7" s="38">
        <v>33.03</v>
      </c>
      <c r="BB7" s="38">
        <v>29.45</v>
      </c>
      <c r="BC7" s="38">
        <v>31.84</v>
      </c>
      <c r="BD7" s="38">
        <v>29.91</v>
      </c>
      <c r="BE7" s="38">
        <v>32.86</v>
      </c>
      <c r="BF7" s="38">
        <v>4449.8100000000004</v>
      </c>
      <c r="BG7" s="38">
        <v>4359.5600000000004</v>
      </c>
      <c r="BH7" s="38">
        <v>3702.67</v>
      </c>
      <c r="BI7" s="38">
        <v>3718.48</v>
      </c>
      <c r="BJ7" s="38">
        <v>3510.91</v>
      </c>
      <c r="BK7" s="38">
        <v>1126.77</v>
      </c>
      <c r="BL7" s="38">
        <v>1044.8</v>
      </c>
      <c r="BM7" s="38">
        <v>1081.8</v>
      </c>
      <c r="BN7" s="38">
        <v>974.93</v>
      </c>
      <c r="BO7" s="38">
        <v>855.8</v>
      </c>
      <c r="BP7" s="38">
        <v>814.89</v>
      </c>
      <c r="BQ7" s="38">
        <v>20.85</v>
      </c>
      <c r="BR7" s="38">
        <v>19.850000000000001</v>
      </c>
      <c r="BS7" s="38">
        <v>20.25</v>
      </c>
      <c r="BT7" s="38">
        <v>21.1</v>
      </c>
      <c r="BU7" s="38">
        <v>20.93</v>
      </c>
      <c r="BV7" s="38">
        <v>50.9</v>
      </c>
      <c r="BW7" s="38">
        <v>50.82</v>
      </c>
      <c r="BX7" s="38">
        <v>52.19</v>
      </c>
      <c r="BY7" s="38">
        <v>55.32</v>
      </c>
      <c r="BZ7" s="38">
        <v>59.8</v>
      </c>
      <c r="CA7" s="38">
        <v>60.64</v>
      </c>
      <c r="CB7" s="38">
        <v>414.32</v>
      </c>
      <c r="CC7" s="38">
        <v>432.59</v>
      </c>
      <c r="CD7" s="38">
        <v>425.89</v>
      </c>
      <c r="CE7" s="38">
        <v>428.25</v>
      </c>
      <c r="CF7" s="38">
        <v>421.69</v>
      </c>
      <c r="CG7" s="38">
        <v>293.27</v>
      </c>
      <c r="CH7" s="38">
        <v>300.52</v>
      </c>
      <c r="CI7" s="38">
        <v>296.14</v>
      </c>
      <c r="CJ7" s="38">
        <v>283.17</v>
      </c>
      <c r="CK7" s="38">
        <v>263.76</v>
      </c>
      <c r="CL7" s="38">
        <v>255.52</v>
      </c>
      <c r="CM7" s="38">
        <v>45</v>
      </c>
      <c r="CN7" s="38">
        <v>44.12</v>
      </c>
      <c r="CO7" s="38">
        <v>44.68</v>
      </c>
      <c r="CP7" s="38">
        <v>44.3</v>
      </c>
      <c r="CQ7" s="38">
        <v>44.4</v>
      </c>
      <c r="CR7" s="38">
        <v>53.78</v>
      </c>
      <c r="CS7" s="38">
        <v>53.24</v>
      </c>
      <c r="CT7" s="38">
        <v>52.31</v>
      </c>
      <c r="CU7" s="38">
        <v>60.65</v>
      </c>
      <c r="CV7" s="38">
        <v>51.75</v>
      </c>
      <c r="CW7" s="38">
        <v>52.49</v>
      </c>
      <c r="CX7" s="38">
        <v>92.24</v>
      </c>
      <c r="CY7" s="38">
        <v>92.87</v>
      </c>
      <c r="CZ7" s="38">
        <v>93.4</v>
      </c>
      <c r="DA7" s="38">
        <v>93.44</v>
      </c>
      <c r="DB7" s="38">
        <v>93.98</v>
      </c>
      <c r="DC7" s="38">
        <v>84.06</v>
      </c>
      <c r="DD7" s="38">
        <v>84.07</v>
      </c>
      <c r="DE7" s="38">
        <v>84.32</v>
      </c>
      <c r="DF7" s="38">
        <v>84.58</v>
      </c>
      <c r="DG7" s="38">
        <v>84.84</v>
      </c>
      <c r="DH7" s="38">
        <v>85.49</v>
      </c>
      <c r="DI7" s="38">
        <v>3.88</v>
      </c>
      <c r="DJ7" s="38">
        <v>7.74</v>
      </c>
      <c r="DK7" s="38">
        <v>11.44</v>
      </c>
      <c r="DL7" s="38">
        <v>14.89</v>
      </c>
      <c r="DM7" s="38">
        <v>18.18</v>
      </c>
      <c r="DN7" s="38">
        <v>10.11</v>
      </c>
      <c r="DO7" s="38">
        <v>20.68</v>
      </c>
      <c r="DP7" s="38">
        <v>22.41</v>
      </c>
      <c r="DQ7" s="38">
        <v>22.9</v>
      </c>
      <c r="DR7" s="38">
        <v>24.87</v>
      </c>
      <c r="DS7" s="38">
        <v>24.07</v>
      </c>
      <c r="DT7" s="38">
        <v>0</v>
      </c>
      <c r="DU7" s="38">
        <v>0</v>
      </c>
      <c r="DV7" s="38">
        <v>0</v>
      </c>
      <c r="DW7" s="38">
        <v>0</v>
      </c>
      <c r="DX7" s="38">
        <v>0</v>
      </c>
      <c r="DY7" s="38">
        <v>0.08</v>
      </c>
      <c r="DZ7" s="38">
        <v>0.08</v>
      </c>
      <c r="EA7" s="38">
        <v>0</v>
      </c>
      <c r="EB7" s="38">
        <v>0</v>
      </c>
      <c r="EC7" s="38">
        <v>0</v>
      </c>
      <c r="ED7" s="38">
        <v>0</v>
      </c>
      <c r="EE7" s="38">
        <v>0.03</v>
      </c>
      <c r="EF7" s="38">
        <v>0</v>
      </c>
      <c r="EG7" s="38">
        <v>0</v>
      </c>
      <c r="EH7" s="38">
        <v>0</v>
      </c>
      <c r="EI7" s="38">
        <v>0</v>
      </c>
      <c r="EJ7" s="38">
        <v>0.03</v>
      </c>
      <c r="EK7" s="38">
        <v>0.02</v>
      </c>
      <c r="EL7" s="38">
        <v>0.01</v>
      </c>
      <c r="EM7" s="38">
        <v>2.0499999999999998</v>
      </c>
      <c r="EN7" s="38">
        <v>0.01</v>
      </c>
      <c r="EO7" s="38">
        <v>0.11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114</v>
      </c>
      <c r="C9" s="40" t="s">
        <v>115</v>
      </c>
      <c r="D9" s="40" t="s">
        <v>116</v>
      </c>
      <c r="E9" s="40" t="s">
        <v>117</v>
      </c>
      <c r="F9" s="40" t="s">
        <v>118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S002535 畑田 梓</cp:lastModifiedBy>
  <dcterms:created xsi:type="dcterms:W3CDTF">2018-12-03T08:55:43Z</dcterms:created>
  <dcterms:modified xsi:type="dcterms:W3CDTF">2019-03-13T01:25:16Z</dcterms:modified>
  <cp:category/>
</cp:coreProperties>
</file>