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業務係\N03 上水道　★\01 諸務\00　到着文書\R2到着文書\1市\財政課\30115県照会の協力依頼(1-1)【1月29日(金)〆切】 公営企業に係る「経営比較分析表」の分析等について（照会）\19 三田市\"/>
    </mc:Choice>
  </mc:AlternateContent>
  <workbookProtection workbookAlgorithmName="SHA-512" workbookHashValue="NJpzJvbuSjHp7RxpAG5xXxbo+Ru6qh5wOd6snhVsqaUcUhVb2k4pfr01BTVh+guqtwb6LIPDhoQX+3a0YJHuDw==" workbookSaltValue="bNu/iVkZN6icrjxy7Dlg3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<sst xmlns="http://schemas.openxmlformats.org/spreadsheetml/2006/main" count="228" uniqueCount="114">
  <si>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</si>
  <si>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</si>
  <si>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</si>
  <si>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</si>
  <si>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</si>
  <si>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</si>
  <si>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</si>
  <si>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</si>
  <si>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</si>
  <si>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</si>
  <si>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</si>
  <si>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</si>
  <si>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</si>
  <si>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</si>
  <si>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</si>
  <si>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</si>
  <si>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</si>
  <si>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</si>
  <si>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</si>
  <si>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</si>
  <si>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</si>
  <si>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</si>
  <si>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</si>
  <si>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</si>
  <si>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</si>
  <si>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</si>
  <si>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</si>
  <si>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</si>
  <si>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</si>
  <si>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</si>
  <si>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</si>
  <si>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</si>
  <si>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</si>
  <si>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</si>
  <si>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</si>
  <si>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</si>
  <si>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</si>
  <si>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</si>
  <si>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</si>
  <si>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</si>
  <si>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</si>
  <si>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</si>
  <si>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</si>
  <si>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</si>
  <si>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</si>
  <si>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</si>
  <si>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</si>
  <si>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</si>
  <si>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</si>
  <si>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</si>
  <si>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</si>
  <si>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</si>
  <si>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</si>
  <si>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</si>
  <si>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</si>
  <si>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</si>
  <si>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</si>
  <si>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</si>
  <si>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</si>
  <si>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</si>
  <si>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</si>
  <si>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</si>
  <si>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</si>
  <si>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</si>
  <si>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</si>
  <si>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</si>
  <si>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</si>
  <si>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</si>
  <si>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</si>
  <si>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</si>
  <si>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</si>
  <si>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</si>
  <si>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</si>
  <si>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</si>
  <si>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</si>
  <si>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</si>
  <si>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</si>
  <si>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</si>
  <si>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</si>
  <si>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</si>
  <si>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</si>
  <si>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</si>
  <si>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</si>
  <si>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</si>
  <si>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</si>
  <si>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</si>
  <si>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</si>
  <si>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</si>
  <si>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</si>
  <si>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</si>
  <si>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</si>
  <si>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</si>
  <si>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三田市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</si>
  <si>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</si>
  <si>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</si>
  <si>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</si>
  <si>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</si>
  <si>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</si>
  <si>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</si>
  <si>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</si>
  <si>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</si>
  <si>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</si>
  <si>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</si>
  <si>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</si>
  <si>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</si>
  <si>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</si>
  <si>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</si>
  <si>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</si>
  <si>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</si>
  <si>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</si>
  <si>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</si>
  <si>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経営状況については、ほとんどの指標で類似団体より良好であり、安定的な経営状態と言えます。しかし、人口減少等の影響から「配水量の低下＝水道料金収入の低下」傾向にあり、今後の経営状況は厳しいものと考えられます。
H30年度に中長期的な経営基本計画である「経営戦略」の策定・公表を行っており、この計画の中で、施設・管路の更新時期が今後集中することに伴う更新費用の偏りを避けるための「費用抑制化・平準化」の方針である投資試算や収入確保策等について定めています。
今後においては、この経営戦略に沿った事業運営を推進し健全な経営に努めるとともに、将来にわたって安定的に事業を持続させるための財源を蓄える必要があります。</t>
    <phoneticPr fontId="4"/>
  </si>
  <si>
    <t>比較的新しい管路の多い本市では、②管路経年化率及び③管路更新率は類似団体と比べて低くなっており法定耐用年数を超えた管路は少ないと言えます。しかし、①有形固定資産減価償却率が50％を超えていることから、施設・設備も含めた資産全体において、老朽化度合が進んでいます。また、施設・設備は、法定耐用年数を超過しているものが多いため、今後は耐震化も含めて、それらの資産の更新が必要となります。</t>
    <phoneticPr fontId="4"/>
  </si>
  <si>
    <t>＜健全性について＞
①経常収支比率、③流動比率及び⑤料金回収率ともに類似団体と比べて高く、安定的な黒字経営と判断できます。しかしながら、H26年度の会計制度見直しにより導入された長期前受金戻入（現金を伴わない収益科目）等の影響により高数値に押し上げられており、水道料金収入自体は、今後、減少傾向にあると見込まれます。
人口急増に対応するために要した多くの債務を着実に削減した結果、④企業債残高対給水収益比率において類似団体と比べてもかなり良好な数値であり、過剰な企業債に頼らず事業運営が持続できていると言えます。
また、⑥給水原価が経年比較で上昇していますが、長期的に見るとほぼ横ばいで推移しており、今後も引き続きコスト削減に取り組んでいきます。
＜効率性について＞　
漏水調査の継続的実施により漏水の早期発見につなげた結果、⑧有収率については類似団体と比べて高数値を維持しており、配水が確実に収益につながっています。なお、H29年度からの有収率の低下は主に、水質保持のため計画的に洗管作業を実施していることによるものであります。
また、⑦施設利用率についても類似団体を上回っており、施設の規模は過剰でないと言えます。しかし、給水人口の減少、節水意識の高まり、節水器具の増加等により配水量は減少傾向にあります。</t>
    <rPh sb="266" eb="268">
      <t>ケイネン</t>
    </rPh>
    <rPh sb="268" eb="270">
      <t>ヒカク</t>
    </rPh>
    <rPh sb="271" eb="273">
      <t>ジョウショウ</t>
    </rPh>
    <rPh sb="280" eb="283">
      <t>チョウキテキ</t>
    </rPh>
    <rPh sb="284" eb="285">
      <t>ミ</t>
    </rPh>
    <rPh sb="289" eb="290">
      <t>ヨコ</t>
    </rPh>
    <rPh sb="293" eb="295">
      <t>スイイ</t>
    </rPh>
    <rPh sb="300" eb="302">
      <t>コンゴ</t>
    </rPh>
    <rPh sb="303" eb="304">
      <t>ヒ</t>
    </rPh>
    <rPh sb="305" eb="306">
      <t>ツヅ</t>
    </rPh>
    <rPh sb="310" eb="312">
      <t>サクゲン</t>
    </rPh>
    <rPh sb="313" eb="314">
      <t>ト</t>
    </rPh>
    <rPh sb="315" eb="316">
      <t>ク</t>
    </rPh>
    <rPh sb="415" eb="417">
      <t>ネンド</t>
    </rPh>
    <rPh sb="427" eb="428">
      <t>オモ</t>
    </rPh>
    <rPh sb="443" eb="445">
      <t>サギョウ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</si>
</sst>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0.53</c:v>
                </c:pt>
                <c:pt idx="1">
                  <c:v>0.23</c:v>
                </c:pt>
                <c:pt idx="2">
                  <c:v>0.17</c:v>
                </c:pt>
                <c:pt idx="3">
                  <c:v>0.11</c:v>
                </c:pt>
                <c:pt idx="4">
                  <c:v>0.08</c:v>
                </c:pt>
              </c:numCache>
            </c:numRef>
          </c:val>
          <c:extLst>
            <c:ext xmlns:c16="http://schemas.microsoft.com/office/drawing/2014/chart" uri="{C3380CC4-5D6E-409C-BE32-E72D297353CC}">
              <c16:uniqueId val="{00000000-8582-4525-8AB7-61B52575F74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0.95</c:v>
                </c:pt>
                <c:pt idx="1">
                  <c:v>0.74</c:v>
                </c:pt>
                <c:pt idx="2">
                  <c:v>0.74</c:v>
                </c:pt>
                <c:pt idx="3">
                  <c:v>0.72</c:v>
                </c:pt>
                <c:pt idx="4">
                  <c:v>0.66</c:v>
                </c:pt>
              </c:numCache>
            </c:numRef>
          </c:val>
          <c:smooth val="0"/>
          <c:extLst>
            <c:ext xmlns:c16="http://schemas.microsoft.com/office/drawing/2014/chart" uri="{C3380CC4-5D6E-409C-BE32-E72D297353CC}">
              <c16:uniqueId val="{00000001-8582-4525-8AB7-61B52575F74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67.11</c:v>
                </c:pt>
                <c:pt idx="1">
                  <c:v>67.64</c:v>
                </c:pt>
                <c:pt idx="2">
                  <c:v>68.56</c:v>
                </c:pt>
                <c:pt idx="3">
                  <c:v>68.540000000000006</c:v>
                </c:pt>
                <c:pt idx="4">
                  <c:v>67.22</c:v>
                </c:pt>
              </c:numCache>
            </c:numRef>
          </c:val>
          <c:extLst>
            <c:ext xmlns:c16="http://schemas.microsoft.com/office/drawing/2014/chart" uri="{C3380CC4-5D6E-409C-BE32-E72D297353CC}">
              <c16:uniqueId val="{00000000-B7EE-4B39-9A85-FE0F4984407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62.1</c:v>
                </c:pt>
                <c:pt idx="2">
                  <c:v>62.38</c:v>
                </c:pt>
                <c:pt idx="3">
                  <c:v>62.83</c:v>
                </c:pt>
                <c:pt idx="4">
                  <c:v>62.05</c:v>
                </c:pt>
              </c:numCache>
            </c:numRef>
          </c:val>
          <c:smooth val="0"/>
          <c:extLst>
            <c:ext xmlns:c16="http://schemas.microsoft.com/office/drawing/2014/chart" uri="{C3380CC4-5D6E-409C-BE32-E72D297353CC}">
              <c16:uniqueId val="{00000001-B7EE-4B39-9A85-FE0F4984407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95.82</c:v>
                </c:pt>
                <c:pt idx="1">
                  <c:v>96.32</c:v>
                </c:pt>
                <c:pt idx="2">
                  <c:v>94.29</c:v>
                </c:pt>
                <c:pt idx="3">
                  <c:v>93.52</c:v>
                </c:pt>
                <c:pt idx="4">
                  <c:v>92.86</c:v>
                </c:pt>
              </c:numCache>
            </c:numRef>
          </c:val>
          <c:extLst>
            <c:ext xmlns:c16="http://schemas.microsoft.com/office/drawing/2014/chart" uri="{C3380CC4-5D6E-409C-BE32-E72D297353CC}">
              <c16:uniqueId val="{00000000-3933-459C-A7F9-4C08CEA78F6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c:v>
                </c:pt>
                <c:pt idx="1">
                  <c:v>89.52</c:v>
                </c:pt>
                <c:pt idx="2">
                  <c:v>89.17</c:v>
                </c:pt>
                <c:pt idx="3">
                  <c:v>88.86</c:v>
                </c:pt>
                <c:pt idx="4">
                  <c:v>89.11</c:v>
                </c:pt>
              </c:numCache>
            </c:numRef>
          </c:val>
          <c:smooth val="0"/>
          <c:extLst>
            <c:ext xmlns:c16="http://schemas.microsoft.com/office/drawing/2014/chart" uri="{C3380CC4-5D6E-409C-BE32-E72D297353CC}">
              <c16:uniqueId val="{00000001-3933-459C-A7F9-4C08CEA78F6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122.04</c:v>
                </c:pt>
                <c:pt idx="1">
                  <c:v>127.25</c:v>
                </c:pt>
                <c:pt idx="2">
                  <c:v>125.49</c:v>
                </c:pt>
                <c:pt idx="3">
                  <c:v>124.91</c:v>
                </c:pt>
                <c:pt idx="4">
                  <c:v>120.61</c:v>
                </c:pt>
              </c:numCache>
            </c:numRef>
          </c:val>
          <c:extLst>
            <c:ext xmlns:c16="http://schemas.microsoft.com/office/drawing/2014/chart" uri="{C3380CC4-5D6E-409C-BE32-E72D297353CC}">
              <c16:uniqueId val="{00000000-1989-4B96-A224-6207EEBD871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114</c:v>
                </c:pt>
                <c:pt idx="2">
                  <c:v>113.68</c:v>
                </c:pt>
                <c:pt idx="3">
                  <c:v>113.82</c:v>
                </c:pt>
                <c:pt idx="4">
                  <c:v>112.82</c:v>
                </c:pt>
              </c:numCache>
            </c:numRef>
          </c:val>
          <c:smooth val="0"/>
          <c:extLst>
            <c:ext xmlns:c16="http://schemas.microsoft.com/office/drawing/2014/chart" uri="{C3380CC4-5D6E-409C-BE32-E72D297353CC}">
              <c16:uniqueId val="{00000001-1989-4B96-A224-6207EEBD871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48.79</c:v>
                </c:pt>
                <c:pt idx="1">
                  <c:v>50.56</c:v>
                </c:pt>
                <c:pt idx="2">
                  <c:v>52.38</c:v>
                </c:pt>
                <c:pt idx="3">
                  <c:v>53.31</c:v>
                </c:pt>
                <c:pt idx="4">
                  <c:v>54.8</c:v>
                </c:pt>
              </c:numCache>
            </c:numRef>
          </c:val>
          <c:extLst>
            <c:ext xmlns:c16="http://schemas.microsoft.com/office/drawing/2014/chart" uri="{C3380CC4-5D6E-409C-BE32-E72D297353CC}">
              <c16:uniqueId val="{00000000-20B6-4AF7-BDD0-464BC12FAFA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45.89</c:v>
                </c:pt>
                <c:pt idx="1">
                  <c:v>46.58</c:v>
                </c:pt>
                <c:pt idx="2">
                  <c:v>46.99</c:v>
                </c:pt>
                <c:pt idx="3">
                  <c:v>47.89</c:v>
                </c:pt>
                <c:pt idx="4">
                  <c:v>48.69</c:v>
                </c:pt>
              </c:numCache>
            </c:numRef>
          </c:val>
          <c:smooth val="0"/>
          <c:extLst>
            <c:ext xmlns:c16="http://schemas.microsoft.com/office/drawing/2014/chart" uri="{C3380CC4-5D6E-409C-BE32-E72D297353CC}">
              <c16:uniqueId val="{00000001-20B6-4AF7-BDD0-464BC12FAFA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1.1299999999999999</c:v>
                </c:pt>
                <c:pt idx="1">
                  <c:v>2.62</c:v>
                </c:pt>
                <c:pt idx="2">
                  <c:v>2.64</c:v>
                </c:pt>
                <c:pt idx="3">
                  <c:v>2.92</c:v>
                </c:pt>
                <c:pt idx="4">
                  <c:v>3.31</c:v>
                </c:pt>
              </c:numCache>
            </c:numRef>
          </c:val>
          <c:extLst>
            <c:ext xmlns:c16="http://schemas.microsoft.com/office/drawing/2014/chart" uri="{C3380CC4-5D6E-409C-BE32-E72D297353CC}">
              <c16:uniqueId val="{00000000-0581-4900-9E06-4EA3DF218AB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13.14</c:v>
                </c:pt>
                <c:pt idx="1">
                  <c:v>14.45</c:v>
                </c:pt>
                <c:pt idx="2">
                  <c:v>15.83</c:v>
                </c:pt>
                <c:pt idx="3">
                  <c:v>16.899999999999999</c:v>
                </c:pt>
                <c:pt idx="4">
                  <c:v>18.260000000000002</c:v>
                </c:pt>
              </c:numCache>
            </c:numRef>
          </c:val>
          <c:smooth val="0"/>
          <c:extLst>
            <c:ext xmlns:c16="http://schemas.microsoft.com/office/drawing/2014/chart" uri="{C3380CC4-5D6E-409C-BE32-E72D297353CC}">
              <c16:uniqueId val="{00000001-0581-4900-9E06-4EA3DF218AB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56-446C-AB51-CC1203BEA67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0.03</c:v>
                </c:pt>
                <c:pt idx="1">
                  <c:v>0.23</c:v>
                </c:pt>
                <c:pt idx="2">
                  <c:v>0.03</c:v>
                </c:pt>
                <c:pt idx="3" formatCode="#,##0.00;&quot;△&quot;#,##0.00">
                  <c:v>0</c:v>
                </c:pt>
                <c:pt idx="4" formatCode="#,##0.00;&quot;△&quot;#,##0.00">
                  <c:v>0</c:v>
                </c:pt>
              </c:numCache>
            </c:numRef>
          </c:val>
          <c:smooth val="0"/>
          <c:extLst>
            <c:ext xmlns:c16="http://schemas.microsoft.com/office/drawing/2014/chart" uri="{C3380CC4-5D6E-409C-BE32-E72D297353CC}">
              <c16:uniqueId val="{00000001-AE56-446C-AB51-CC1203BEA67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1186.58</c:v>
                </c:pt>
                <c:pt idx="1">
                  <c:v>1290.56</c:v>
                </c:pt>
                <c:pt idx="2">
                  <c:v>1394.88</c:v>
                </c:pt>
                <c:pt idx="3">
                  <c:v>1172.97</c:v>
                </c:pt>
                <c:pt idx="4">
                  <c:v>1530.11</c:v>
                </c:pt>
              </c:numCache>
            </c:numRef>
          </c:val>
          <c:extLst>
            <c:ext xmlns:c16="http://schemas.microsoft.com/office/drawing/2014/chart" uri="{C3380CC4-5D6E-409C-BE32-E72D297353CC}">
              <c16:uniqueId val="{00000000-6E42-480B-806E-5A7F3EAB624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352.05</c:v>
                </c:pt>
                <c:pt idx="1">
                  <c:v>349.04</c:v>
                </c:pt>
                <c:pt idx="2">
                  <c:v>337.49</c:v>
                </c:pt>
                <c:pt idx="3">
                  <c:v>335.6</c:v>
                </c:pt>
                <c:pt idx="4">
                  <c:v>358.91</c:v>
                </c:pt>
              </c:numCache>
            </c:numRef>
          </c:val>
          <c:smooth val="0"/>
          <c:extLst>
            <c:ext xmlns:c16="http://schemas.microsoft.com/office/drawing/2014/chart" uri="{C3380CC4-5D6E-409C-BE32-E72D297353CC}">
              <c16:uniqueId val="{00000001-6E42-480B-806E-5A7F3EAB624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32.69</c:v>
                </c:pt>
                <c:pt idx="1">
                  <c:v>29.35</c:v>
                </c:pt>
                <c:pt idx="2">
                  <c:v>26.37</c:v>
                </c:pt>
                <c:pt idx="3">
                  <c:v>23.31</c:v>
                </c:pt>
                <c:pt idx="4">
                  <c:v>21.37</c:v>
                </c:pt>
              </c:numCache>
            </c:numRef>
          </c:val>
          <c:extLst>
            <c:ext xmlns:c16="http://schemas.microsoft.com/office/drawing/2014/chart" uri="{C3380CC4-5D6E-409C-BE32-E72D297353CC}">
              <c16:uniqueId val="{00000000-BDCE-4997-8CCA-A1C7E9DCECE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250.76</c:v>
                </c:pt>
                <c:pt idx="1">
                  <c:v>254.54</c:v>
                </c:pt>
                <c:pt idx="2">
                  <c:v>265.92</c:v>
                </c:pt>
                <c:pt idx="3">
                  <c:v>258.26</c:v>
                </c:pt>
                <c:pt idx="4">
                  <c:v>247.27</c:v>
                </c:pt>
              </c:numCache>
            </c:numRef>
          </c:val>
          <c:smooth val="0"/>
          <c:extLst>
            <c:ext xmlns:c16="http://schemas.microsoft.com/office/drawing/2014/chart" uri="{C3380CC4-5D6E-409C-BE32-E72D297353CC}">
              <c16:uniqueId val="{00000001-BDCE-4997-8CCA-A1C7E9DCECE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119.18</c:v>
                </c:pt>
                <c:pt idx="1">
                  <c:v>122.5</c:v>
                </c:pt>
                <c:pt idx="2">
                  <c:v>123.73</c:v>
                </c:pt>
                <c:pt idx="3">
                  <c:v>122.16</c:v>
                </c:pt>
                <c:pt idx="4">
                  <c:v>118.85</c:v>
                </c:pt>
              </c:numCache>
            </c:numRef>
          </c:val>
          <c:extLst>
            <c:ext xmlns:c16="http://schemas.microsoft.com/office/drawing/2014/chart" uri="{C3380CC4-5D6E-409C-BE32-E72D297353CC}">
              <c16:uniqueId val="{00000000-C967-4738-A9A4-1CEC46FBB1D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106.69</c:v>
                </c:pt>
                <c:pt idx="1">
                  <c:v>106.52</c:v>
                </c:pt>
                <c:pt idx="2">
                  <c:v>105.86</c:v>
                </c:pt>
                <c:pt idx="3">
                  <c:v>106.07</c:v>
                </c:pt>
                <c:pt idx="4">
                  <c:v>105.34</c:v>
                </c:pt>
              </c:numCache>
            </c:numRef>
          </c:val>
          <c:smooth val="0"/>
          <c:extLst>
            <c:ext xmlns:c16="http://schemas.microsoft.com/office/drawing/2014/chart" uri="{C3380CC4-5D6E-409C-BE32-E72D297353CC}">
              <c16:uniqueId val="{00000001-C967-4738-A9A4-1CEC46FBB1D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165.69</c:v>
                </c:pt>
                <c:pt idx="1">
                  <c:v>161.30000000000001</c:v>
                </c:pt>
                <c:pt idx="2">
                  <c:v>161.24</c:v>
                </c:pt>
                <c:pt idx="3">
                  <c:v>164.93</c:v>
                </c:pt>
                <c:pt idx="4">
                  <c:v>169.89</c:v>
                </c:pt>
              </c:numCache>
            </c:numRef>
          </c:val>
          <c:extLst>
            <c:ext xmlns:c16="http://schemas.microsoft.com/office/drawing/2014/chart" uri="{C3380CC4-5D6E-409C-BE32-E72D297353CC}">
              <c16:uniqueId val="{00000000-18E6-4CB3-AC1C-8B53A1D72E5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154.91999999999999</c:v>
                </c:pt>
                <c:pt idx="1">
                  <c:v>155.80000000000001</c:v>
                </c:pt>
                <c:pt idx="2">
                  <c:v>158.58000000000001</c:v>
                </c:pt>
                <c:pt idx="3">
                  <c:v>159.22</c:v>
                </c:pt>
                <c:pt idx="4">
                  <c:v>159.6</c:v>
                </c:pt>
              </c:numCache>
            </c:numRef>
          </c:val>
          <c:smooth val="0"/>
          <c:extLst>
            <c:ext xmlns:c16="http://schemas.microsoft.com/office/drawing/2014/chart" uri="{C3380CC4-5D6E-409C-BE32-E72D297353CC}">
              <c16:uniqueId val="{00000001-18E6-4CB3-AC1C-8B53A1D72E5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兵庫県　三田市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A3</v>
      </c>
      <c r="X8" s="60"/>
      <c r="Y8" s="60"/>
      <c r="Z8" s="60"/>
      <c r="AA8" s="60"/>
      <c r="AB8" s="60"/>
      <c r="AC8" s="60"/>
      <c r="AD8" s="60" t="str">
        <f>データ!$M$6</f>
        <v>非設置</v>
      </c>
      <c r="AE8" s="60"/>
      <c r="AF8" s="60"/>
      <c r="AG8" s="60"/>
      <c r="AH8" s="60"/>
      <c r="AI8" s="60"/>
      <c r="AJ8" s="60"/>
      <c r="AK8" s="4"/>
      <c r="AL8" s="61">
        <f>データ!$R$6</f>
        <v>111934</v>
      </c>
      <c r="AM8" s="61"/>
      <c r="AN8" s="61"/>
      <c r="AO8" s="61"/>
      <c r="AP8" s="61"/>
      <c r="AQ8" s="61"/>
      <c r="AR8" s="61"/>
      <c r="AS8" s="61"/>
      <c r="AT8" s="52">
        <f>データ!$S$6</f>
        <v>210.32</v>
      </c>
      <c r="AU8" s="53"/>
      <c r="AV8" s="53"/>
      <c r="AW8" s="53"/>
      <c r="AX8" s="53"/>
      <c r="AY8" s="53"/>
      <c r="AZ8" s="53"/>
      <c r="BA8" s="53"/>
      <c r="BB8" s="54">
        <f>データ!$T$6</f>
        <v>532.21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97.15</v>
      </c>
      <c r="J10" s="53"/>
      <c r="K10" s="53"/>
      <c r="L10" s="53"/>
      <c r="M10" s="53"/>
      <c r="N10" s="53"/>
      <c r="O10" s="64"/>
      <c r="P10" s="54">
        <f>データ!$P$6</f>
        <v>99.15</v>
      </c>
      <c r="Q10" s="54"/>
      <c r="R10" s="54"/>
      <c r="S10" s="54"/>
      <c r="T10" s="54"/>
      <c r="U10" s="54"/>
      <c r="V10" s="54"/>
      <c r="W10" s="61">
        <f>データ!$Q$6</f>
        <v>3025</v>
      </c>
      <c r="X10" s="61"/>
      <c r="Y10" s="61"/>
      <c r="Z10" s="61"/>
      <c r="AA10" s="61"/>
      <c r="AB10" s="61"/>
      <c r="AC10" s="61"/>
      <c r="AD10" s="2"/>
      <c r="AE10" s="2"/>
      <c r="AF10" s="2"/>
      <c r="AG10" s="2"/>
      <c r="AH10" s="4"/>
      <c r="AI10" s="4"/>
      <c r="AJ10" s="4"/>
      <c r="AK10" s="4"/>
      <c r="AL10" s="61">
        <f>データ!$U$6</f>
        <v>110352</v>
      </c>
      <c r="AM10" s="61"/>
      <c r="AN10" s="61"/>
      <c r="AO10" s="61"/>
      <c r="AP10" s="61"/>
      <c r="AQ10" s="61"/>
      <c r="AR10" s="61"/>
      <c r="AS10" s="61"/>
      <c r="AT10" s="52">
        <f>データ!$V$6</f>
        <v>71.97</v>
      </c>
      <c r="AU10" s="53"/>
      <c r="AV10" s="53"/>
      <c r="AW10" s="53"/>
      <c r="AX10" s="53"/>
      <c r="AY10" s="53"/>
      <c r="AZ10" s="53"/>
      <c r="BA10" s="53"/>
      <c r="BB10" s="54">
        <f>データ!$W$6</f>
        <v>1533.31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LmVLbmZKJd0uZrvf+EQ+MaPpG+HpdvW9f82otEBgTC4a4LBiYScBoRZjOe1cDAI3jVW/+R0D6KjOc27Y321lcg==" saltValue="w+Dcbw4BXboaP3uFbuKgU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282197</v>
      </c>
      <c r="D6" s="34">
        <f t="shared" si="3"/>
        <v>46</v>
      </c>
      <c r="E6" s="34">
        <f t="shared" si="3"/>
        <v>1</v>
      </c>
      <c r="F6" s="34">
        <f t="shared" si="3"/>
        <v>0</v>
      </c>
      <c r="G6" s="34">
        <f t="shared" si="3"/>
        <v>1</v>
      </c>
      <c r="H6" s="34" t="str">
        <f t="shared" si="3"/>
        <v>兵庫県　三田市</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97.15</v>
      </c>
      <c r="P6" s="35">
        <f t="shared" si="3"/>
        <v>99.15</v>
      </c>
      <c r="Q6" s="35">
        <f t="shared" si="3"/>
        <v>3025</v>
      </c>
      <c r="R6" s="35">
        <f t="shared" si="3"/>
        <v>111934</v>
      </c>
      <c r="S6" s="35">
        <f t="shared" si="3"/>
        <v>210.32</v>
      </c>
      <c r="T6" s="35">
        <f t="shared" si="3"/>
        <v>532.21</v>
      </c>
      <c r="U6" s="35">
        <f t="shared" si="3"/>
        <v>110352</v>
      </c>
      <c r="V6" s="35">
        <f t="shared" si="3"/>
        <v>71.97</v>
      </c>
      <c r="W6" s="35">
        <f t="shared" si="3"/>
        <v>1533.31</v>
      </c>
      <c r="X6" s="36">
        <f>IF(X7="",NA(),X7)</f>
        <v>122.04</v>
      </c>
      <c r="Y6" s="36">
        <f t="shared" ref="Y6:AG6" si="4">IF(Y7="",NA(),Y7)</f>
        <v>127.25</v>
      </c>
      <c r="Z6" s="36">
        <f t="shared" si="4"/>
        <v>125.49</v>
      </c>
      <c r="AA6" s="36">
        <f t="shared" si="4"/>
        <v>124.91</v>
      </c>
      <c r="AB6" s="36">
        <f t="shared" si="4"/>
        <v>120.61</v>
      </c>
      <c r="AC6" s="36">
        <f t="shared" si="4"/>
        <v>114</v>
      </c>
      <c r="AD6" s="36">
        <f t="shared" si="4"/>
        <v>114</v>
      </c>
      <c r="AE6" s="36">
        <f t="shared" si="4"/>
        <v>113.68</v>
      </c>
      <c r="AF6" s="36">
        <f t="shared" si="4"/>
        <v>113.82</v>
      </c>
      <c r="AG6" s="36">
        <f t="shared" si="4"/>
        <v>112.82</v>
      </c>
      <c r="AH6" s="35" t="str">
        <f>IF(AH7="","",IF(AH7="-","【-】","【"&amp;SUBSTITUTE(TEXT(AH7,"#,##0.00"),"-","△")&amp;"】"))</f>
        <v>【112.01】</v>
      </c>
      <c r="AI6" s="35">
        <f>IF(AI7="",NA(),AI7)</f>
        <v>0</v>
      </c>
      <c r="AJ6" s="35">
        <f t="shared" ref="AJ6:AR6" si="5">IF(AJ7="",NA(),AJ7)</f>
        <v>0</v>
      </c>
      <c r="AK6" s="35">
        <f t="shared" si="5"/>
        <v>0</v>
      </c>
      <c r="AL6" s="35">
        <f t="shared" si="5"/>
        <v>0</v>
      </c>
      <c r="AM6" s="35">
        <f t="shared" si="5"/>
        <v>0</v>
      </c>
      <c r="AN6" s="36">
        <f t="shared" si="5"/>
        <v>0.03</v>
      </c>
      <c r="AO6" s="36">
        <f t="shared" si="5"/>
        <v>0.23</v>
      </c>
      <c r="AP6" s="36">
        <f t="shared" si="5"/>
        <v>0.03</v>
      </c>
      <c r="AQ6" s="35">
        <f t="shared" si="5"/>
        <v>0</v>
      </c>
      <c r="AR6" s="35">
        <f t="shared" si="5"/>
        <v>0</v>
      </c>
      <c r="AS6" s="35" t="str">
        <f>IF(AS7="","",IF(AS7="-","【-】","【"&amp;SUBSTITUTE(TEXT(AS7,"#,##0.00"),"-","△")&amp;"】"))</f>
        <v>【1.08】</v>
      </c>
      <c r="AT6" s="36">
        <f>IF(AT7="",NA(),AT7)</f>
        <v>1186.58</v>
      </c>
      <c r="AU6" s="36">
        <f t="shared" ref="AU6:BC6" si="6">IF(AU7="",NA(),AU7)</f>
        <v>1290.56</v>
      </c>
      <c r="AV6" s="36">
        <f t="shared" si="6"/>
        <v>1394.88</v>
      </c>
      <c r="AW6" s="36">
        <f t="shared" si="6"/>
        <v>1172.97</v>
      </c>
      <c r="AX6" s="36">
        <f t="shared" si="6"/>
        <v>1530.11</v>
      </c>
      <c r="AY6" s="36">
        <f t="shared" si="6"/>
        <v>352.05</v>
      </c>
      <c r="AZ6" s="36">
        <f t="shared" si="6"/>
        <v>349.04</v>
      </c>
      <c r="BA6" s="36">
        <f t="shared" si="6"/>
        <v>337.49</v>
      </c>
      <c r="BB6" s="36">
        <f t="shared" si="6"/>
        <v>335.6</v>
      </c>
      <c r="BC6" s="36">
        <f t="shared" si="6"/>
        <v>358.91</v>
      </c>
      <c r="BD6" s="35" t="str">
        <f>IF(BD7="","",IF(BD7="-","【-】","【"&amp;SUBSTITUTE(TEXT(BD7,"#,##0.00"),"-","△")&amp;"】"))</f>
        <v>【264.97】</v>
      </c>
      <c r="BE6" s="36">
        <f>IF(BE7="",NA(),BE7)</f>
        <v>32.69</v>
      </c>
      <c r="BF6" s="36">
        <f t="shared" ref="BF6:BN6" si="7">IF(BF7="",NA(),BF7)</f>
        <v>29.35</v>
      </c>
      <c r="BG6" s="36">
        <f t="shared" si="7"/>
        <v>26.37</v>
      </c>
      <c r="BH6" s="36">
        <f t="shared" si="7"/>
        <v>23.31</v>
      </c>
      <c r="BI6" s="36">
        <f t="shared" si="7"/>
        <v>21.37</v>
      </c>
      <c r="BJ6" s="36">
        <f t="shared" si="7"/>
        <v>250.76</v>
      </c>
      <c r="BK6" s="36">
        <f t="shared" si="7"/>
        <v>254.54</v>
      </c>
      <c r="BL6" s="36">
        <f t="shared" si="7"/>
        <v>265.92</v>
      </c>
      <c r="BM6" s="36">
        <f t="shared" si="7"/>
        <v>258.26</v>
      </c>
      <c r="BN6" s="36">
        <f t="shared" si="7"/>
        <v>247.27</v>
      </c>
      <c r="BO6" s="35" t="str">
        <f>IF(BO7="","",IF(BO7="-","【-】","【"&amp;SUBSTITUTE(TEXT(BO7,"#,##0.00"),"-","△")&amp;"】"))</f>
        <v>【266.61】</v>
      </c>
      <c r="BP6" s="36">
        <f>IF(BP7="",NA(),BP7)</f>
        <v>119.18</v>
      </c>
      <c r="BQ6" s="36">
        <f t="shared" ref="BQ6:BY6" si="8">IF(BQ7="",NA(),BQ7)</f>
        <v>122.5</v>
      </c>
      <c r="BR6" s="36">
        <f t="shared" si="8"/>
        <v>123.73</v>
      </c>
      <c r="BS6" s="36">
        <f t="shared" si="8"/>
        <v>122.16</v>
      </c>
      <c r="BT6" s="36">
        <f t="shared" si="8"/>
        <v>118.85</v>
      </c>
      <c r="BU6" s="36">
        <f t="shared" si="8"/>
        <v>106.69</v>
      </c>
      <c r="BV6" s="36">
        <f t="shared" si="8"/>
        <v>106.52</v>
      </c>
      <c r="BW6" s="36">
        <f t="shared" si="8"/>
        <v>105.86</v>
      </c>
      <c r="BX6" s="36">
        <f t="shared" si="8"/>
        <v>106.07</v>
      </c>
      <c r="BY6" s="36">
        <f t="shared" si="8"/>
        <v>105.34</v>
      </c>
      <c r="BZ6" s="35" t="str">
        <f>IF(BZ7="","",IF(BZ7="-","【-】","【"&amp;SUBSTITUTE(TEXT(BZ7,"#,##0.00"),"-","△")&amp;"】"))</f>
        <v>【103.24】</v>
      </c>
      <c r="CA6" s="36">
        <f>IF(CA7="",NA(),CA7)</f>
        <v>165.69</v>
      </c>
      <c r="CB6" s="36">
        <f t="shared" ref="CB6:CJ6" si="9">IF(CB7="",NA(),CB7)</f>
        <v>161.30000000000001</v>
      </c>
      <c r="CC6" s="36">
        <f t="shared" si="9"/>
        <v>161.24</v>
      </c>
      <c r="CD6" s="36">
        <f t="shared" si="9"/>
        <v>164.93</v>
      </c>
      <c r="CE6" s="36">
        <f t="shared" si="9"/>
        <v>169.89</v>
      </c>
      <c r="CF6" s="36">
        <f t="shared" si="9"/>
        <v>154.91999999999999</v>
      </c>
      <c r="CG6" s="36">
        <f t="shared" si="9"/>
        <v>155.80000000000001</v>
      </c>
      <c r="CH6" s="36">
        <f t="shared" si="9"/>
        <v>158.58000000000001</v>
      </c>
      <c r="CI6" s="36">
        <f t="shared" si="9"/>
        <v>159.22</v>
      </c>
      <c r="CJ6" s="36">
        <f t="shared" si="9"/>
        <v>159.6</v>
      </c>
      <c r="CK6" s="35" t="str">
        <f>IF(CK7="","",IF(CK7="-","【-】","【"&amp;SUBSTITUTE(TEXT(CK7,"#,##0.00"),"-","△")&amp;"】"))</f>
        <v>【168.38】</v>
      </c>
      <c r="CL6" s="36">
        <f>IF(CL7="",NA(),CL7)</f>
        <v>67.11</v>
      </c>
      <c r="CM6" s="36">
        <f t="shared" ref="CM6:CU6" si="10">IF(CM7="",NA(),CM7)</f>
        <v>67.64</v>
      </c>
      <c r="CN6" s="36">
        <f t="shared" si="10"/>
        <v>68.56</v>
      </c>
      <c r="CO6" s="36">
        <f t="shared" si="10"/>
        <v>68.540000000000006</v>
      </c>
      <c r="CP6" s="36">
        <f t="shared" si="10"/>
        <v>67.22</v>
      </c>
      <c r="CQ6" s="36">
        <f t="shared" si="10"/>
        <v>62.26</v>
      </c>
      <c r="CR6" s="36">
        <f t="shared" si="10"/>
        <v>62.1</v>
      </c>
      <c r="CS6" s="36">
        <f t="shared" si="10"/>
        <v>62.38</v>
      </c>
      <c r="CT6" s="36">
        <f t="shared" si="10"/>
        <v>62.83</v>
      </c>
      <c r="CU6" s="36">
        <f t="shared" si="10"/>
        <v>62.05</v>
      </c>
      <c r="CV6" s="35" t="str">
        <f>IF(CV7="","",IF(CV7="-","【-】","【"&amp;SUBSTITUTE(TEXT(CV7,"#,##0.00"),"-","△")&amp;"】"))</f>
        <v>【60.00】</v>
      </c>
      <c r="CW6" s="36">
        <f>IF(CW7="",NA(),CW7)</f>
        <v>95.82</v>
      </c>
      <c r="CX6" s="36">
        <f t="shared" ref="CX6:DF6" si="11">IF(CX7="",NA(),CX7)</f>
        <v>96.32</v>
      </c>
      <c r="CY6" s="36">
        <f t="shared" si="11"/>
        <v>94.29</v>
      </c>
      <c r="CZ6" s="36">
        <f t="shared" si="11"/>
        <v>93.52</v>
      </c>
      <c r="DA6" s="36">
        <f t="shared" si="11"/>
        <v>92.86</v>
      </c>
      <c r="DB6" s="36">
        <f t="shared" si="11"/>
        <v>89.5</v>
      </c>
      <c r="DC6" s="36">
        <f t="shared" si="11"/>
        <v>89.52</v>
      </c>
      <c r="DD6" s="36">
        <f t="shared" si="11"/>
        <v>89.17</v>
      </c>
      <c r="DE6" s="36">
        <f t="shared" si="11"/>
        <v>88.86</v>
      </c>
      <c r="DF6" s="36">
        <f t="shared" si="11"/>
        <v>89.11</v>
      </c>
      <c r="DG6" s="35" t="str">
        <f>IF(DG7="","",IF(DG7="-","【-】","【"&amp;SUBSTITUTE(TEXT(DG7,"#,##0.00"),"-","△")&amp;"】"))</f>
        <v>【89.80】</v>
      </c>
      <c r="DH6" s="36">
        <f>IF(DH7="",NA(),DH7)</f>
        <v>48.79</v>
      </c>
      <c r="DI6" s="36">
        <f t="shared" ref="DI6:DQ6" si="12">IF(DI7="",NA(),DI7)</f>
        <v>50.56</v>
      </c>
      <c r="DJ6" s="36">
        <f t="shared" si="12"/>
        <v>52.38</v>
      </c>
      <c r="DK6" s="36">
        <f t="shared" si="12"/>
        <v>53.31</v>
      </c>
      <c r="DL6" s="36">
        <f t="shared" si="12"/>
        <v>54.8</v>
      </c>
      <c r="DM6" s="36">
        <f t="shared" si="12"/>
        <v>45.89</v>
      </c>
      <c r="DN6" s="36">
        <f t="shared" si="12"/>
        <v>46.58</v>
      </c>
      <c r="DO6" s="36">
        <f t="shared" si="12"/>
        <v>46.99</v>
      </c>
      <c r="DP6" s="36">
        <f t="shared" si="12"/>
        <v>47.89</v>
      </c>
      <c r="DQ6" s="36">
        <f t="shared" si="12"/>
        <v>48.69</v>
      </c>
      <c r="DR6" s="35" t="str">
        <f>IF(DR7="","",IF(DR7="-","【-】","【"&amp;SUBSTITUTE(TEXT(DR7,"#,##0.00"),"-","△")&amp;"】"))</f>
        <v>【49.59】</v>
      </c>
      <c r="DS6" s="36">
        <f>IF(DS7="",NA(),DS7)</f>
        <v>1.1299999999999999</v>
      </c>
      <c r="DT6" s="36">
        <f t="shared" ref="DT6:EB6" si="13">IF(DT7="",NA(),DT7)</f>
        <v>2.62</v>
      </c>
      <c r="DU6" s="36">
        <f t="shared" si="13"/>
        <v>2.64</v>
      </c>
      <c r="DV6" s="36">
        <f t="shared" si="13"/>
        <v>2.92</v>
      </c>
      <c r="DW6" s="36">
        <f t="shared" si="13"/>
        <v>3.31</v>
      </c>
      <c r="DX6" s="36">
        <f t="shared" si="13"/>
        <v>13.14</v>
      </c>
      <c r="DY6" s="36">
        <f t="shared" si="13"/>
        <v>14.45</v>
      </c>
      <c r="DZ6" s="36">
        <f t="shared" si="13"/>
        <v>15.83</v>
      </c>
      <c r="EA6" s="36">
        <f t="shared" si="13"/>
        <v>16.899999999999999</v>
      </c>
      <c r="EB6" s="36">
        <f t="shared" si="13"/>
        <v>18.260000000000002</v>
      </c>
      <c r="EC6" s="35" t="str">
        <f>IF(EC7="","",IF(EC7="-","【-】","【"&amp;SUBSTITUTE(TEXT(EC7,"#,##0.00"),"-","△")&amp;"】"))</f>
        <v>【19.44】</v>
      </c>
      <c r="ED6" s="36">
        <f>IF(ED7="",NA(),ED7)</f>
        <v>0.53</v>
      </c>
      <c r="EE6" s="36">
        <f t="shared" ref="EE6:EM6" si="14">IF(EE7="",NA(),EE7)</f>
        <v>0.23</v>
      </c>
      <c r="EF6" s="36">
        <f t="shared" si="14"/>
        <v>0.17</v>
      </c>
      <c r="EG6" s="36">
        <f t="shared" si="14"/>
        <v>0.11</v>
      </c>
      <c r="EH6" s="36">
        <f t="shared" si="14"/>
        <v>0.08</v>
      </c>
      <c r="EI6" s="36">
        <f t="shared" si="14"/>
        <v>0.95</v>
      </c>
      <c r="EJ6" s="36">
        <f t="shared" si="14"/>
        <v>0.74</v>
      </c>
      <c r="EK6" s="36">
        <f t="shared" si="14"/>
        <v>0.74</v>
      </c>
      <c r="EL6" s="36">
        <f t="shared" si="14"/>
        <v>0.72</v>
      </c>
      <c r="EM6" s="36">
        <f t="shared" si="14"/>
        <v>0.66</v>
      </c>
      <c r="EN6" s="35" t="str">
        <f>IF(EN7="","",IF(EN7="-","【-】","【"&amp;SUBSTITUTE(TEXT(EN7,"#,##0.00"),"-","△")&amp;"】"))</f>
        <v>【0.68】</v>
      </c>
    </row>
    <row r="7" spans="1:144" s="37" customFormat="1" x14ac:dyDescent="0.15">
      <c r="A7" s="29"/>
      <c r="B7" s="38">
        <v>2019</v>
      </c>
      <c r="C7" s="38">
        <v>282197</v>
      </c>
      <c r="D7" s="38">
        <v>46</v>
      </c>
      <c r="E7" s="38">
        <v>1</v>
      </c>
      <c r="F7" s="38">
        <v>0</v>
      </c>
      <c r="G7" s="38">
        <v>1</v>
      </c>
      <c r="H7" s="38" t="s">
        <v>92</v>
      </c>
      <c r="I7" s="38" t="s">
        <v>93</v>
      </c>
      <c r="J7" s="38" t="s">
        <v>94</v>
      </c>
      <c r="K7" s="38" t="s">
        <v>95</v>
      </c>
      <c r="L7" s="38" t="s">
        <v>96</v>
      </c>
      <c r="M7" s="38" t="s">
        <v>97</v>
      </c>
      <c r="N7" s="39" t="s">
        <v>98</v>
      </c>
      <c r="O7" s="39">
        <v>97.15</v>
      </c>
      <c r="P7" s="39">
        <v>99.15</v>
      </c>
      <c r="Q7" s="39">
        <v>3025</v>
      </c>
      <c r="R7" s="39">
        <v>111934</v>
      </c>
      <c r="S7" s="39">
        <v>210.32</v>
      </c>
      <c r="T7" s="39">
        <v>532.21</v>
      </c>
      <c r="U7" s="39">
        <v>110352</v>
      </c>
      <c r="V7" s="39">
        <v>71.97</v>
      </c>
      <c r="W7" s="39">
        <v>1533.31</v>
      </c>
      <c r="X7" s="39">
        <v>122.04</v>
      </c>
      <c r="Y7" s="39">
        <v>127.25</v>
      </c>
      <c r="Z7" s="39">
        <v>125.49</v>
      </c>
      <c r="AA7" s="39">
        <v>124.91</v>
      </c>
      <c r="AB7" s="39">
        <v>120.61</v>
      </c>
      <c r="AC7" s="39">
        <v>114</v>
      </c>
      <c r="AD7" s="39">
        <v>114</v>
      </c>
      <c r="AE7" s="39">
        <v>113.68</v>
      </c>
      <c r="AF7" s="39">
        <v>113.82</v>
      </c>
      <c r="AG7" s="39">
        <v>112.82</v>
      </c>
      <c r="AH7" s="39">
        <v>112.01</v>
      </c>
      <c r="AI7" s="39">
        <v>0</v>
      </c>
      <c r="AJ7" s="39">
        <v>0</v>
      </c>
      <c r="AK7" s="39">
        <v>0</v>
      </c>
      <c r="AL7" s="39">
        <v>0</v>
      </c>
      <c r="AM7" s="39">
        <v>0</v>
      </c>
      <c r="AN7" s="39">
        <v>0.03</v>
      </c>
      <c r="AO7" s="39">
        <v>0.23</v>
      </c>
      <c r="AP7" s="39">
        <v>0.03</v>
      </c>
      <c r="AQ7" s="39">
        <v>0</v>
      </c>
      <c r="AR7" s="39">
        <v>0</v>
      </c>
      <c r="AS7" s="39">
        <v>1.08</v>
      </c>
      <c r="AT7" s="39">
        <v>1186.58</v>
      </c>
      <c r="AU7" s="39">
        <v>1290.56</v>
      </c>
      <c r="AV7" s="39">
        <v>1394.88</v>
      </c>
      <c r="AW7" s="39">
        <v>1172.97</v>
      </c>
      <c r="AX7" s="39">
        <v>1530.11</v>
      </c>
      <c r="AY7" s="39">
        <v>352.05</v>
      </c>
      <c r="AZ7" s="39">
        <v>349.04</v>
      </c>
      <c r="BA7" s="39">
        <v>337.49</v>
      </c>
      <c r="BB7" s="39">
        <v>335.6</v>
      </c>
      <c r="BC7" s="39">
        <v>358.91</v>
      </c>
      <c r="BD7" s="39">
        <v>264.97000000000003</v>
      </c>
      <c r="BE7" s="39">
        <v>32.69</v>
      </c>
      <c r="BF7" s="39">
        <v>29.35</v>
      </c>
      <c r="BG7" s="39">
        <v>26.37</v>
      </c>
      <c r="BH7" s="39">
        <v>23.31</v>
      </c>
      <c r="BI7" s="39">
        <v>21.37</v>
      </c>
      <c r="BJ7" s="39">
        <v>250.76</v>
      </c>
      <c r="BK7" s="39">
        <v>254.54</v>
      </c>
      <c r="BL7" s="39">
        <v>265.92</v>
      </c>
      <c r="BM7" s="39">
        <v>258.26</v>
      </c>
      <c r="BN7" s="39">
        <v>247.27</v>
      </c>
      <c r="BO7" s="39">
        <v>266.61</v>
      </c>
      <c r="BP7" s="39">
        <v>119.18</v>
      </c>
      <c r="BQ7" s="39">
        <v>122.5</v>
      </c>
      <c r="BR7" s="39">
        <v>123.73</v>
      </c>
      <c r="BS7" s="39">
        <v>122.16</v>
      </c>
      <c r="BT7" s="39">
        <v>118.85</v>
      </c>
      <c r="BU7" s="39">
        <v>106.69</v>
      </c>
      <c r="BV7" s="39">
        <v>106.52</v>
      </c>
      <c r="BW7" s="39">
        <v>105.86</v>
      </c>
      <c r="BX7" s="39">
        <v>106.07</v>
      </c>
      <c r="BY7" s="39">
        <v>105.34</v>
      </c>
      <c r="BZ7" s="39">
        <v>103.24</v>
      </c>
      <c r="CA7" s="39">
        <v>165.69</v>
      </c>
      <c r="CB7" s="39">
        <v>161.30000000000001</v>
      </c>
      <c r="CC7" s="39">
        <v>161.24</v>
      </c>
      <c r="CD7" s="39">
        <v>164.93</v>
      </c>
      <c r="CE7" s="39">
        <v>169.89</v>
      </c>
      <c r="CF7" s="39">
        <v>154.91999999999999</v>
      </c>
      <c r="CG7" s="39">
        <v>155.80000000000001</v>
      </c>
      <c r="CH7" s="39">
        <v>158.58000000000001</v>
      </c>
      <c r="CI7" s="39">
        <v>159.22</v>
      </c>
      <c r="CJ7" s="39">
        <v>159.6</v>
      </c>
      <c r="CK7" s="39">
        <v>168.38</v>
      </c>
      <c r="CL7" s="39">
        <v>67.11</v>
      </c>
      <c r="CM7" s="39">
        <v>67.64</v>
      </c>
      <c r="CN7" s="39">
        <v>68.56</v>
      </c>
      <c r="CO7" s="39">
        <v>68.540000000000006</v>
      </c>
      <c r="CP7" s="39">
        <v>67.22</v>
      </c>
      <c r="CQ7" s="39">
        <v>62.26</v>
      </c>
      <c r="CR7" s="39">
        <v>62.1</v>
      </c>
      <c r="CS7" s="39">
        <v>62.38</v>
      </c>
      <c r="CT7" s="39">
        <v>62.83</v>
      </c>
      <c r="CU7" s="39">
        <v>62.05</v>
      </c>
      <c r="CV7" s="39">
        <v>60</v>
      </c>
      <c r="CW7" s="39">
        <v>95.82</v>
      </c>
      <c r="CX7" s="39">
        <v>96.32</v>
      </c>
      <c r="CY7" s="39">
        <v>94.29</v>
      </c>
      <c r="CZ7" s="39">
        <v>93.52</v>
      </c>
      <c r="DA7" s="39">
        <v>92.86</v>
      </c>
      <c r="DB7" s="39">
        <v>89.5</v>
      </c>
      <c r="DC7" s="39">
        <v>89.52</v>
      </c>
      <c r="DD7" s="39">
        <v>89.17</v>
      </c>
      <c r="DE7" s="39">
        <v>88.86</v>
      </c>
      <c r="DF7" s="39">
        <v>89.11</v>
      </c>
      <c r="DG7" s="39">
        <v>89.8</v>
      </c>
      <c r="DH7" s="39">
        <v>48.79</v>
      </c>
      <c r="DI7" s="39">
        <v>50.56</v>
      </c>
      <c r="DJ7" s="39">
        <v>52.38</v>
      </c>
      <c r="DK7" s="39">
        <v>53.31</v>
      </c>
      <c r="DL7" s="39">
        <v>54.8</v>
      </c>
      <c r="DM7" s="39">
        <v>45.89</v>
      </c>
      <c r="DN7" s="39">
        <v>46.58</v>
      </c>
      <c r="DO7" s="39">
        <v>46.99</v>
      </c>
      <c r="DP7" s="39">
        <v>47.89</v>
      </c>
      <c r="DQ7" s="39">
        <v>48.69</v>
      </c>
      <c r="DR7" s="39">
        <v>49.59</v>
      </c>
      <c r="DS7" s="39">
        <v>1.1299999999999999</v>
      </c>
      <c r="DT7" s="39">
        <v>2.62</v>
      </c>
      <c r="DU7" s="39">
        <v>2.64</v>
      </c>
      <c r="DV7" s="39">
        <v>2.92</v>
      </c>
      <c r="DW7" s="39">
        <v>3.31</v>
      </c>
      <c r="DX7" s="39">
        <v>13.14</v>
      </c>
      <c r="DY7" s="39">
        <v>14.45</v>
      </c>
      <c r="DZ7" s="39">
        <v>15.83</v>
      </c>
      <c r="EA7" s="39">
        <v>16.899999999999999</v>
      </c>
      <c r="EB7" s="39">
        <v>18.260000000000002</v>
      </c>
      <c r="EC7" s="39">
        <v>19.440000000000001</v>
      </c>
      <c r="ED7" s="39">
        <v>0.53</v>
      </c>
      <c r="EE7" s="39">
        <v>0.23</v>
      </c>
      <c r="EF7" s="39">
        <v>0.17</v>
      </c>
      <c r="EG7" s="39">
        <v>0.11</v>
      </c>
      <c r="EH7" s="39">
        <v>0.08</v>
      </c>
      <c r="EI7" s="39">
        <v>0.95</v>
      </c>
      <c r="EJ7" s="39">
        <v>0.74</v>
      </c>
      <c r="EK7" s="39">
        <v>0.74</v>
      </c>
      <c r="EL7" s="39">
        <v>0.72</v>
      </c>
      <c r="EM7" s="39">
        <v>0.66</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S002868 本田 洋介</cp:lastModifiedBy>
  <cp:lastPrinted>2021-01-25T00:11:01Z</cp:lastPrinted>
  <dcterms:created xsi:type="dcterms:W3CDTF">2020-12-04T02:11:53Z</dcterms:created>
  <dcterms:modified xsi:type="dcterms:W3CDTF">2021-01-25T00:12:03Z</dcterms:modified>
  <cp:category/>
</cp:coreProperties>
</file>