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業務係\N03 上水道　★\01 諸務\00　到着文書\H30到着文書\4県\31.1月\0123 公営企業に係る「経営比較分析表」（平成29年度決算）の分析等について（131（木）〆切）\"/>
    </mc:Choice>
  </mc:AlternateContent>
  <workbookProtection workbookAlgorithmName="SHA-512" workbookHashValue="O1tj7zvOCy5Bj8SH31hjDgFP51r+k7nsewMyZLVkzrwWRWXi81Xu4KIJ0IU2U/98vq5N+D7hY/kJ/crGT50eow==" workbookSaltValue="UYy2ucUbJVJWufquvhJ9S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<sst xmlns="http://schemas.openxmlformats.org/spreadsheetml/2006/main" count="232" uniqueCount="120">
  <si>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</si>
  <si>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</si>
  <si>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</si>
  <si>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</si>
  <si>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</si>
  <si>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</si>
  <si>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</si>
  <si>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</si>
  <si>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</si>
  <si>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</si>
  <si>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</si>
  <si>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</si>
  <si>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</si>
  <si>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</si>
  <si>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</si>
  <si>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</si>
  <si>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</si>
  <si>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</si>
  <si>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</si>
  <si>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</si>
  <si>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</si>
  <si>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</si>
  <si>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</si>
  <si>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</si>
  <si>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</si>
  <si>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</si>
  <si>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</si>
  <si>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</si>
  <si>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</si>
  <si>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</si>
  <si>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</si>
  <si>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</si>
  <si>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</si>
  <si>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</si>
  <si>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</si>
  <si>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</si>
  <si>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</si>
  <si>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</si>
  <si>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</si>
  <si>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</si>
  <si>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</si>
  <si>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</si>
  <si>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</si>
  <si>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</si>
  <si>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</si>
  <si>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</si>
  <si>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</si>
  <si>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</si>
  <si>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</si>
  <si>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</si>
  <si>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</si>
  <si>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</si>
  <si>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</si>
  <si>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</si>
  <si>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</si>
  <si>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</si>
  <si>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</si>
  <si>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</si>
  <si>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</si>
  <si>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</si>
  <si>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</si>
  <si>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</si>
  <si>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</si>
  <si>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</si>
  <si>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</si>
  <si>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</si>
  <si>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</si>
  <si>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</si>
  <si>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</si>
  <si>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</si>
  <si>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</si>
  <si>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</si>
  <si>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</si>
  <si>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</si>
  <si>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</si>
  <si>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</si>
  <si>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</si>
  <si>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</si>
  <si>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</si>
  <si>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</si>
  <si>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</si>
  <si>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</si>
  <si>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</si>
  <si>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</si>
  <si>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</si>
  <si>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</si>
  <si>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</si>
  <si>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</si>
  <si>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</si>
  <si>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</si>
  <si>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</si>
  <si>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</si>
  <si>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</si>
  <si>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</si>
  <si>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</si>
  <si>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</si>
  <si>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</si>
  <si>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</si>
  <si>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</si>
  <si>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</si>
  <si>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</si>
  <si>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</si>
  <si>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</si>
  <si>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</si>
  <si>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</si>
  <si>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三田市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</si>
  <si>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</si>
  <si>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</si>
  <si>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</si>
  <si>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</si>
  <si>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</si>
  <si>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</si>
  <si>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</si>
  <si>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</si>
  <si>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</si>
  <si>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</si>
  <si>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</si>
  <si>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比較的新しい管路の多い本市では、②管路経年化率及び③管路更新率は類似団体と比べて低くなっており法定耐用年数を超えた管路は少ないと言えます。しかし、①有形固定資産減価償却率が50％を超えていることから、施設・設備も含めた資産全体において、老朽化度合が進んでいます。また、施設・設備は、法定耐用年数を超過しているものが多いため、今後は耐震化も含めて、それらの資産の更新が必要と考えられます。</t>
    <phoneticPr fontId="4"/>
  </si>
  <si>
    <t>経営状況については、ほとんどの指標で類似団体より良好であり、安定的な経営状態と言えます。しかし、人口減少等の影響から「配水量の低下＝水道料金収入の低下」傾向にあり、今後の経営状況は厳しいものと考えられます。
中長期的な経営基本計画である「経営戦略」の策定・公表をH30年度に予定しており、この計画において、施設・管路の整備時期が集中していることから更新費用の偏りを避けるための費用抑制化・平準化の方針である投資試算や収入確保策等について定めることになります。
今後においては、この経営戦略に沿った事業運営を推進し健全な経営に努めるとともに、将来にわたって安定的に事業を持続させるための財源を蓄える必要があると考えます。</t>
    <rPh sb="104" eb="108">
      <t>チュウチョウキテキ</t>
    </rPh>
    <rPh sb="109" eb="111">
      <t>ケイエイ</t>
    </rPh>
    <rPh sb="111" eb="113">
      <t>キホン</t>
    </rPh>
    <rPh sb="113" eb="115">
      <t>ケイカク</t>
    </rPh>
    <rPh sb="119" eb="121">
      <t>ケイエイ</t>
    </rPh>
    <rPh sb="121" eb="123">
      <t>センリャク</t>
    </rPh>
    <rPh sb="125" eb="127">
      <t>サクテイ</t>
    </rPh>
    <rPh sb="128" eb="130">
      <t>コウヒョウ</t>
    </rPh>
    <rPh sb="134" eb="136">
      <t>ネンド</t>
    </rPh>
    <rPh sb="137" eb="139">
      <t>ヨテイ</t>
    </rPh>
    <rPh sb="146" eb="148">
      <t>ケイカク</t>
    </rPh>
    <rPh sb="153" eb="155">
      <t>シセツ</t>
    </rPh>
    <rPh sb="156" eb="158">
      <t>カンロ</t>
    </rPh>
    <rPh sb="159" eb="161">
      <t>セイビ</t>
    </rPh>
    <rPh sb="161" eb="163">
      <t>ジキ</t>
    </rPh>
    <rPh sb="164" eb="166">
      <t>シュウチュウ</t>
    </rPh>
    <rPh sb="174" eb="176">
      <t>コウシン</t>
    </rPh>
    <rPh sb="176" eb="178">
      <t>ヒヨウ</t>
    </rPh>
    <rPh sb="179" eb="180">
      <t>カタヨ</t>
    </rPh>
    <rPh sb="182" eb="183">
      <t>サ</t>
    </rPh>
    <rPh sb="188" eb="190">
      <t>ヒヨウ</t>
    </rPh>
    <rPh sb="190" eb="192">
      <t>ヨクセイ</t>
    </rPh>
    <rPh sb="192" eb="193">
      <t>カ</t>
    </rPh>
    <rPh sb="194" eb="197">
      <t>ヘイジュンカ</t>
    </rPh>
    <rPh sb="198" eb="200">
      <t>ホウシン</t>
    </rPh>
    <rPh sb="203" eb="205">
      <t>トウシ</t>
    </rPh>
    <rPh sb="205" eb="207">
      <t>シサン</t>
    </rPh>
    <rPh sb="208" eb="210">
      <t>シュウニュウ</t>
    </rPh>
    <rPh sb="210" eb="212">
      <t>カクホ</t>
    </rPh>
    <rPh sb="212" eb="213">
      <t>サク</t>
    </rPh>
    <rPh sb="213" eb="214">
      <t>トウ</t>
    </rPh>
    <rPh sb="230" eb="232">
      <t>コンゴ</t>
    </rPh>
    <rPh sb="240" eb="244">
      <t>ケイエイセンリャク</t>
    </rPh>
    <rPh sb="245" eb="246">
      <t>ソ</t>
    </rPh>
    <rPh sb="248" eb="250">
      <t>ジギョウ</t>
    </rPh>
    <rPh sb="250" eb="252">
      <t>ウンエイ</t>
    </rPh>
    <rPh sb="253" eb="255">
      <t>スイシン</t>
    </rPh>
    <rPh sb="256" eb="258">
      <t>ケンゼン</t>
    </rPh>
    <rPh sb="259" eb="261">
      <t>ケイエイ</t>
    </rPh>
    <rPh sb="262" eb="263">
      <t>ツト</t>
    </rPh>
    <rPh sb="270" eb="272">
      <t>ショウライ</t>
    </rPh>
    <rPh sb="277" eb="280">
      <t>アンテイテキ</t>
    </rPh>
    <rPh sb="281" eb="283">
      <t>ジギョウ</t>
    </rPh>
    <rPh sb="284" eb="286">
      <t>ジゾク</t>
    </rPh>
    <rPh sb="292" eb="294">
      <t>ザイゲン</t>
    </rPh>
    <rPh sb="295" eb="296">
      <t>タクワ</t>
    </rPh>
    <rPh sb="298" eb="300">
      <t>ヒツヨウ</t>
    </rPh>
    <rPh sb="304" eb="305">
      <t>カンガ</t>
    </rPh>
    <phoneticPr fontId="4"/>
  </si>
  <si>
    <t>＜健全性について＞
①経常収支比率、③流動比率及び⑤料金回収率ともに類似団体と比べて高く、安定的な黒字経営と判断できます。しかしながら、平成26年度の会計制度見直しにより導入された長期前受金戻入（現金を伴わない収益科目）等の影響により高数値に押し上げられており、水道料金収入自体は、今後、減少傾向にあると見込まれます。
人口急増に対応するために要した多くの債務を着実に削減した結果、④企業債残高対給水収益比率において類似団体と比べてもかなり良好な数値であり、過剰な企業債に頼らず事業運営が持続できていると言えます。
また、⑥給水原価が類似団体と比べて高くなっていましたが、コスト削減に取り組んだ結果、徐々に改善されています。
＜効率性について＞　
漏水調査の継続的実施により漏水の早期発見につなげた結果、⑧有収率については類似団体と比べて高数値を維持しており、配水が確実に収益につながっています。
なお、H29においては、前年と比べて低下していますが、水質保持のため計画的に洗管を実施したためであり一時的なものと考えます。
また、⑦施設利用率についても類似団体を上回っており、施設の規模は過剰でないと言えます。しかし、今後は給水人口の減少、節水意識の高まり、節水器具の増加等により配水量は減少傾向にあります。</t>
    <rPh sb="1" eb="4">
      <t>ケンゼンセイ</t>
    </rPh>
    <rPh sb="141" eb="143">
      <t>コンゴ</t>
    </rPh>
    <rPh sb="152" eb="154">
      <t>ミコ</t>
    </rPh>
    <rPh sb="160" eb="162">
      <t>ジンコウ</t>
    </rPh>
    <rPh sb="162" eb="164">
      <t>キュウゾウ</t>
    </rPh>
    <rPh sb="165" eb="167">
      <t>タイオウ</t>
    </rPh>
    <rPh sb="172" eb="173">
      <t>ヨウ</t>
    </rPh>
    <rPh sb="361" eb="363">
      <t>ルイジ</t>
    </rPh>
    <rPh sb="363" eb="365">
      <t>ダンタイ</t>
    </rPh>
    <rPh sb="366" eb="367">
      <t>クラ</t>
    </rPh>
    <rPh sb="380" eb="382">
      <t>ハイスイ</t>
    </rPh>
    <rPh sb="411" eb="413">
      <t>ゼンネン</t>
    </rPh>
    <rPh sb="414" eb="415">
      <t>クラ</t>
    </rPh>
    <rPh sb="417" eb="419">
      <t>テイカ</t>
    </rPh>
    <rPh sb="426" eb="428">
      <t>スイシツ</t>
    </rPh>
    <rPh sb="428" eb="430">
      <t>ホジ</t>
    </rPh>
    <rPh sb="433" eb="436">
      <t>ケイカクテキ</t>
    </rPh>
    <rPh sb="509" eb="511">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</si>
</sst>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0.18</c:v>
                </c:pt>
                <c:pt idx="1">
                  <c:v>0.11</c:v>
                </c:pt>
                <c:pt idx="2">
                  <c:v>0.53</c:v>
                </c:pt>
                <c:pt idx="3">
                  <c:v>0.23</c:v>
                </c:pt>
                <c:pt idx="4">
                  <c:v>0.17</c:v>
                </c:pt>
              </c:numCache>
            </c:numRef>
          </c:val>
          <c:extLst>
            <c:ext xmlns:c16="http://schemas.microsoft.com/office/drawing/2014/chart" uri="{C3380CC4-5D6E-409C-BE32-E72D297353CC}">
              <c16:uniqueId val="{00000000-8E11-45A6-816D-FDE1DABE724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0.85</c:v>
                </c:pt>
                <c:pt idx="1">
                  <c:v>0.75</c:v>
                </c:pt>
                <c:pt idx="2">
                  <c:v>0.95</c:v>
                </c:pt>
                <c:pt idx="3">
                  <c:v>0.74</c:v>
                </c:pt>
                <c:pt idx="4">
                  <c:v>0.74</c:v>
                </c:pt>
              </c:numCache>
            </c:numRef>
          </c:val>
          <c:smooth val="0"/>
          <c:extLst>
            <c:ext xmlns:c16="http://schemas.microsoft.com/office/drawing/2014/chart" uri="{C3380CC4-5D6E-409C-BE32-E72D297353CC}">
              <c16:uniqueId val="{00000001-8E11-45A6-816D-FDE1DABE724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68.25</c:v>
                </c:pt>
                <c:pt idx="1">
                  <c:v>67.56</c:v>
                </c:pt>
                <c:pt idx="2">
                  <c:v>67.11</c:v>
                </c:pt>
                <c:pt idx="3">
                  <c:v>67.64</c:v>
                </c:pt>
                <c:pt idx="4">
                  <c:v>68.56</c:v>
                </c:pt>
              </c:numCache>
            </c:numRef>
          </c:val>
          <c:extLst>
            <c:ext xmlns:c16="http://schemas.microsoft.com/office/drawing/2014/chart" uri="{C3380CC4-5D6E-409C-BE32-E72D297353CC}">
              <c16:uniqueId val="{00000000-A8CC-4103-992F-2A7652169A0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62.45</c:v>
                </c:pt>
                <c:pt idx="1">
                  <c:v>62.12</c:v>
                </c:pt>
                <c:pt idx="2">
                  <c:v>62.26</c:v>
                </c:pt>
                <c:pt idx="3">
                  <c:v>62.1</c:v>
                </c:pt>
                <c:pt idx="4">
                  <c:v>62.38</c:v>
                </c:pt>
              </c:numCache>
            </c:numRef>
          </c:val>
          <c:smooth val="0"/>
          <c:extLst>
            <c:ext xmlns:c16="http://schemas.microsoft.com/office/drawing/2014/chart" uri="{C3380CC4-5D6E-409C-BE32-E72D297353CC}">
              <c16:uniqueId val="{00000001-A8CC-4103-992F-2A7652169A0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95.75</c:v>
                </c:pt>
                <c:pt idx="1">
                  <c:v>95.67</c:v>
                </c:pt>
                <c:pt idx="2">
                  <c:v>95.82</c:v>
                </c:pt>
                <c:pt idx="3">
                  <c:v>96.32</c:v>
                </c:pt>
                <c:pt idx="4">
                  <c:v>94.29</c:v>
                </c:pt>
              </c:numCache>
            </c:numRef>
          </c:val>
          <c:extLst>
            <c:ext xmlns:c16="http://schemas.microsoft.com/office/drawing/2014/chart" uri="{C3380CC4-5D6E-409C-BE32-E72D297353CC}">
              <c16:uniqueId val="{00000000-1DC4-421C-88D2-EFFBB2B26D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89.76</c:v>
                </c:pt>
                <c:pt idx="1">
                  <c:v>89.45</c:v>
                </c:pt>
                <c:pt idx="2">
                  <c:v>89.5</c:v>
                </c:pt>
                <c:pt idx="3">
                  <c:v>89.52</c:v>
                </c:pt>
                <c:pt idx="4">
                  <c:v>89.17</c:v>
                </c:pt>
              </c:numCache>
            </c:numRef>
          </c:val>
          <c:smooth val="0"/>
          <c:extLst>
            <c:ext xmlns:c16="http://schemas.microsoft.com/office/drawing/2014/chart" uri="{C3380CC4-5D6E-409C-BE32-E72D297353CC}">
              <c16:uniqueId val="{00000001-1DC4-421C-88D2-EFFBB2B26D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108.97</c:v>
                </c:pt>
                <c:pt idx="1">
                  <c:v>119.81</c:v>
                </c:pt>
                <c:pt idx="2">
                  <c:v>122.04</c:v>
                </c:pt>
                <c:pt idx="3">
                  <c:v>127.25</c:v>
                </c:pt>
                <c:pt idx="4">
                  <c:v>125.49</c:v>
                </c:pt>
              </c:numCache>
            </c:numRef>
          </c:val>
          <c:extLst>
            <c:ext xmlns:c16="http://schemas.microsoft.com/office/drawing/2014/chart" uri="{C3380CC4-5D6E-409C-BE32-E72D297353CC}">
              <c16:uniqueId val="{00000000-E989-4342-893C-0888CB1282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108.44</c:v>
                </c:pt>
                <c:pt idx="1">
                  <c:v>113.11</c:v>
                </c:pt>
                <c:pt idx="2">
                  <c:v>114</c:v>
                </c:pt>
                <c:pt idx="3">
                  <c:v>114</c:v>
                </c:pt>
                <c:pt idx="4">
                  <c:v>113.68</c:v>
                </c:pt>
              </c:numCache>
            </c:numRef>
          </c:val>
          <c:smooth val="0"/>
          <c:extLst>
            <c:ext xmlns:c16="http://schemas.microsoft.com/office/drawing/2014/chart" uri="{C3380CC4-5D6E-409C-BE32-E72D297353CC}">
              <c16:uniqueId val="{00000001-E989-4342-893C-0888CB1282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46</c:v>
                </c:pt>
                <c:pt idx="1">
                  <c:v>48.19</c:v>
                </c:pt>
                <c:pt idx="2">
                  <c:v>48.79</c:v>
                </c:pt>
                <c:pt idx="3">
                  <c:v>50.56</c:v>
                </c:pt>
                <c:pt idx="4">
                  <c:v>52.38</c:v>
                </c:pt>
              </c:numCache>
            </c:numRef>
          </c:val>
          <c:extLst>
            <c:ext xmlns:c16="http://schemas.microsoft.com/office/drawing/2014/chart" uri="{C3380CC4-5D6E-409C-BE32-E72D297353CC}">
              <c16:uniqueId val="{00000000-85D5-4918-9476-3EDF0E7AAE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41.12</c:v>
                </c:pt>
                <c:pt idx="1">
                  <c:v>44.91</c:v>
                </c:pt>
                <c:pt idx="2">
                  <c:v>45.89</c:v>
                </c:pt>
                <c:pt idx="3">
                  <c:v>46.58</c:v>
                </c:pt>
                <c:pt idx="4">
                  <c:v>46.99</c:v>
                </c:pt>
              </c:numCache>
            </c:numRef>
          </c:val>
          <c:smooth val="0"/>
          <c:extLst>
            <c:ext xmlns:c16="http://schemas.microsoft.com/office/drawing/2014/chart" uri="{C3380CC4-5D6E-409C-BE32-E72D297353CC}">
              <c16:uniqueId val="{00000001-85D5-4918-9476-3EDF0E7AAE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0.26</c:v>
                </c:pt>
                <c:pt idx="1">
                  <c:v>0.26</c:v>
                </c:pt>
                <c:pt idx="2">
                  <c:v>1.1299999999999999</c:v>
                </c:pt>
                <c:pt idx="3">
                  <c:v>2.62</c:v>
                </c:pt>
                <c:pt idx="4">
                  <c:v>2.64</c:v>
                </c:pt>
              </c:numCache>
            </c:numRef>
          </c:val>
          <c:extLst>
            <c:ext xmlns:c16="http://schemas.microsoft.com/office/drawing/2014/chart" uri="{C3380CC4-5D6E-409C-BE32-E72D297353CC}">
              <c16:uniqueId val="{00000000-399D-4D8B-B9A8-6280D0E2C87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c:v>
                </c:pt>
                <c:pt idx="1">
                  <c:v>12.03</c:v>
                </c:pt>
                <c:pt idx="2">
                  <c:v>13.14</c:v>
                </c:pt>
                <c:pt idx="3">
                  <c:v>14.45</c:v>
                </c:pt>
                <c:pt idx="4">
                  <c:v>15.83</c:v>
                </c:pt>
              </c:numCache>
            </c:numRef>
          </c:val>
          <c:smooth val="0"/>
          <c:extLst>
            <c:ext xmlns:c16="http://schemas.microsoft.com/office/drawing/2014/chart" uri="{C3380CC4-5D6E-409C-BE32-E72D297353CC}">
              <c16:uniqueId val="{00000001-399D-4D8B-B9A8-6280D0E2C87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93-426D-A37A-4EDBFFFB40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0.81</c:v>
                </c:pt>
                <c:pt idx="1">
                  <c:v>0</c:v>
                </c:pt>
                <c:pt idx="2" formatCode="#,##0.00;&quot;△&quot;#,##0.00;&quot;-&quot;">
                  <c:v>0.03</c:v>
                </c:pt>
                <c:pt idx="3" formatCode="#,##0.00;&quot;△&quot;#,##0.00;&quot;-&quot;">
                  <c:v>0.23</c:v>
                </c:pt>
                <c:pt idx="4" formatCode="#,##0.00;&quot;△&quot;#,##0.00;&quot;-&quot;">
                  <c:v>0.03</c:v>
                </c:pt>
              </c:numCache>
            </c:numRef>
          </c:val>
          <c:smooth val="0"/>
          <c:extLst>
            <c:ext xmlns:c16="http://schemas.microsoft.com/office/drawing/2014/chart" uri="{C3380CC4-5D6E-409C-BE32-E72D297353CC}">
              <c16:uniqueId val="{00000001-DE93-426D-A37A-4EDBFFFB40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1268.99</c:v>
                </c:pt>
                <c:pt idx="1">
                  <c:v>1244.73</c:v>
                </c:pt>
                <c:pt idx="2">
                  <c:v>1186.58</c:v>
                </c:pt>
                <c:pt idx="3">
                  <c:v>1290.56</c:v>
                </c:pt>
                <c:pt idx="4">
                  <c:v>1394.88</c:v>
                </c:pt>
              </c:numCache>
            </c:numRef>
          </c:val>
          <c:extLst>
            <c:ext xmlns:c16="http://schemas.microsoft.com/office/drawing/2014/chart" uri="{C3380CC4-5D6E-409C-BE32-E72D297353CC}">
              <c16:uniqueId val="{00000000-82DE-4C9A-BA9B-55320E60AD7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648.09</c:v>
                </c:pt>
                <c:pt idx="1">
                  <c:v>344.19</c:v>
                </c:pt>
                <c:pt idx="2">
                  <c:v>352.05</c:v>
                </c:pt>
                <c:pt idx="3">
                  <c:v>349.04</c:v>
                </c:pt>
                <c:pt idx="4">
                  <c:v>337.49</c:v>
                </c:pt>
              </c:numCache>
            </c:numRef>
          </c:val>
          <c:smooth val="0"/>
          <c:extLst>
            <c:ext xmlns:c16="http://schemas.microsoft.com/office/drawing/2014/chart" uri="{C3380CC4-5D6E-409C-BE32-E72D297353CC}">
              <c16:uniqueId val="{00000001-82DE-4C9A-BA9B-55320E60AD7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37.979999999999997</c:v>
                </c:pt>
                <c:pt idx="1">
                  <c:v>35.520000000000003</c:v>
                </c:pt>
                <c:pt idx="2">
                  <c:v>32.69</c:v>
                </c:pt>
                <c:pt idx="3">
                  <c:v>29.35</c:v>
                </c:pt>
                <c:pt idx="4">
                  <c:v>26.37</c:v>
                </c:pt>
              </c:numCache>
            </c:numRef>
          </c:val>
          <c:extLst>
            <c:ext xmlns:c16="http://schemas.microsoft.com/office/drawing/2014/chart" uri="{C3380CC4-5D6E-409C-BE32-E72D297353CC}">
              <c16:uniqueId val="{00000000-2FD8-496A-87E7-4C7699F0BC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253.86</c:v>
                </c:pt>
                <c:pt idx="1">
                  <c:v>252.09</c:v>
                </c:pt>
                <c:pt idx="2">
                  <c:v>250.76</c:v>
                </c:pt>
                <c:pt idx="3">
                  <c:v>254.54</c:v>
                </c:pt>
                <c:pt idx="4">
                  <c:v>265.92</c:v>
                </c:pt>
              </c:numCache>
            </c:numRef>
          </c:val>
          <c:smooth val="0"/>
          <c:extLst>
            <c:ext xmlns:c16="http://schemas.microsoft.com/office/drawing/2014/chart" uri="{C3380CC4-5D6E-409C-BE32-E72D297353CC}">
              <c16:uniqueId val="{00000001-2FD8-496A-87E7-4C7699F0BC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99.9</c:v>
                </c:pt>
                <c:pt idx="1">
                  <c:v>114.55</c:v>
                </c:pt>
                <c:pt idx="2">
                  <c:v>119.18</c:v>
                </c:pt>
                <c:pt idx="3">
                  <c:v>122.5</c:v>
                </c:pt>
                <c:pt idx="4">
                  <c:v>123.73</c:v>
                </c:pt>
              </c:numCache>
            </c:numRef>
          </c:val>
          <c:extLst>
            <c:ext xmlns:c16="http://schemas.microsoft.com/office/drawing/2014/chart" uri="{C3380CC4-5D6E-409C-BE32-E72D297353CC}">
              <c16:uniqueId val="{00000000-E532-4F19-BE8B-5F444244885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100.07</c:v>
                </c:pt>
                <c:pt idx="1">
                  <c:v>106.22</c:v>
                </c:pt>
                <c:pt idx="2">
                  <c:v>106.69</c:v>
                </c:pt>
                <c:pt idx="3">
                  <c:v>106.52</c:v>
                </c:pt>
                <c:pt idx="4">
                  <c:v>105.86</c:v>
                </c:pt>
              </c:numCache>
            </c:numRef>
          </c:val>
          <c:smooth val="0"/>
          <c:extLst>
            <c:ext xmlns:c16="http://schemas.microsoft.com/office/drawing/2014/chart" uri="{C3380CC4-5D6E-409C-BE32-E72D297353CC}">
              <c16:uniqueId val="{00000001-E532-4F19-BE8B-5F444244885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197.87</c:v>
                </c:pt>
                <c:pt idx="1">
                  <c:v>172.42</c:v>
                </c:pt>
                <c:pt idx="2">
                  <c:v>165.69</c:v>
                </c:pt>
                <c:pt idx="3">
                  <c:v>161.30000000000001</c:v>
                </c:pt>
                <c:pt idx="4">
                  <c:v>161.24</c:v>
                </c:pt>
              </c:numCache>
            </c:numRef>
          </c:val>
          <c:extLst>
            <c:ext xmlns:c16="http://schemas.microsoft.com/office/drawing/2014/chart" uri="{C3380CC4-5D6E-409C-BE32-E72D297353CC}">
              <c16:uniqueId val="{00000000-C5B4-44CA-AE54-29336219BC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164.93</c:v>
                </c:pt>
                <c:pt idx="1">
                  <c:v>155.22999999999999</c:v>
                </c:pt>
                <c:pt idx="2">
                  <c:v>154.91999999999999</c:v>
                </c:pt>
                <c:pt idx="3">
                  <c:v>155.80000000000001</c:v>
                </c:pt>
                <c:pt idx="4">
                  <c:v>158.58000000000001</c:v>
                </c:pt>
              </c:numCache>
            </c:numRef>
          </c:val>
          <c:smooth val="0"/>
          <c:extLst>
            <c:ext xmlns:c16="http://schemas.microsoft.com/office/drawing/2014/chart" uri="{C3380CC4-5D6E-409C-BE32-E72D297353CC}">
              <c16:uniqueId val="{00000001-C5B4-44CA-AE54-29336219BC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兵庫県　三田市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非設置</v>
      </c>
      <c r="AE8" s="82"/>
      <c r="AF8" s="82"/>
      <c r="AG8" s="82"/>
      <c r="AH8" s="82"/>
      <c r="AI8" s="82"/>
      <c r="AJ8" s="82"/>
      <c r="AK8" s="4"/>
      <c r="AL8" s="70">
        <f>データ!$R$6</f>
        <v>113473</v>
      </c>
      <c r="AM8" s="70"/>
      <c r="AN8" s="70"/>
      <c r="AO8" s="70"/>
      <c r="AP8" s="70"/>
      <c r="AQ8" s="70"/>
      <c r="AR8" s="70"/>
      <c r="AS8" s="70"/>
      <c r="AT8" s="66">
        <f>データ!$S$6</f>
        <v>210.32</v>
      </c>
      <c r="AU8" s="67"/>
      <c r="AV8" s="67"/>
      <c r="AW8" s="67"/>
      <c r="AX8" s="67"/>
      <c r="AY8" s="67"/>
      <c r="AZ8" s="67"/>
      <c r="BA8" s="67"/>
      <c r="BB8" s="69">
        <f>データ!$T$6</f>
        <v>539.53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96.55</v>
      </c>
      <c r="J10" s="67"/>
      <c r="K10" s="67"/>
      <c r="L10" s="67"/>
      <c r="M10" s="67"/>
      <c r="N10" s="67"/>
      <c r="O10" s="68"/>
      <c r="P10" s="69">
        <f>データ!$P$6</f>
        <v>98.72</v>
      </c>
      <c r="Q10" s="69"/>
      <c r="R10" s="69"/>
      <c r="S10" s="69"/>
      <c r="T10" s="69"/>
      <c r="U10" s="69"/>
      <c r="V10" s="69"/>
      <c r="W10" s="70">
        <f>データ!$Q$6</f>
        <v>2970</v>
      </c>
      <c r="X10" s="70"/>
      <c r="Y10" s="70"/>
      <c r="Z10" s="70"/>
      <c r="AA10" s="70"/>
      <c r="AB10" s="70"/>
      <c r="AC10" s="70"/>
      <c r="AD10" s="2"/>
      <c r="AE10" s="2"/>
      <c r="AF10" s="2"/>
      <c r="AG10" s="2"/>
      <c r="AH10" s="4"/>
      <c r="AI10" s="4"/>
      <c r="AJ10" s="4"/>
      <c r="AK10" s="4"/>
      <c r="AL10" s="70">
        <f>データ!$U$6</f>
        <v>111594</v>
      </c>
      <c r="AM10" s="70"/>
      <c r="AN10" s="70"/>
      <c r="AO10" s="70"/>
      <c r="AP10" s="70"/>
      <c r="AQ10" s="70"/>
      <c r="AR10" s="70"/>
      <c r="AS10" s="70"/>
      <c r="AT10" s="66">
        <f>データ!$V$6</f>
        <v>71.97</v>
      </c>
      <c r="AU10" s="67"/>
      <c r="AV10" s="67"/>
      <c r="AW10" s="67"/>
      <c r="AX10" s="67"/>
      <c r="AY10" s="67"/>
      <c r="AZ10" s="67"/>
      <c r="BA10" s="67"/>
      <c r="BB10" s="69">
        <f>データ!$W$6</f>
        <v>1550.56</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kqF9RfAIhvrOgJSAIN5oXDr++zSDFIHCM/h0AZWAMatr6B6EB02f0bbLdMkMd5J3JxfcILuPdoEJVuds1633ZQ==" saltValue="8YZocJiyOEV4FbJSuD5rv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282197</v>
      </c>
      <c r="D6" s="33">
        <f t="shared" si="3"/>
        <v>46</v>
      </c>
      <c r="E6" s="33">
        <f t="shared" si="3"/>
        <v>1</v>
      </c>
      <c r="F6" s="33">
        <f t="shared" si="3"/>
        <v>0</v>
      </c>
      <c r="G6" s="33">
        <f t="shared" si="3"/>
        <v>1</v>
      </c>
      <c r="H6" s="33" t="str">
        <f t="shared" si="3"/>
        <v>兵庫県　三田市</v>
      </c>
      <c r="I6" s="33" t="str">
        <f t="shared" si="3"/>
        <v>法適用</v>
      </c>
      <c r="J6" s="33" t="str">
        <f t="shared" si="3"/>
        <v>水道事業</v>
      </c>
      <c r="K6" s="33" t="str">
        <f t="shared" si="3"/>
        <v>末端給水事業</v>
      </c>
      <c r="L6" s="33" t="str">
        <f t="shared" si="3"/>
        <v>A3</v>
      </c>
      <c r="M6" s="33" t="str">
        <f t="shared" si="3"/>
        <v>非設置</v>
      </c>
      <c r="N6" s="34" t="str">
        <f t="shared" si="3"/>
        <v>-</v>
      </c>
      <c r="O6" s="34">
        <f t="shared" si="3"/>
        <v>96.55</v>
      </c>
      <c r="P6" s="34">
        <f t="shared" si="3"/>
        <v>98.72</v>
      </c>
      <c r="Q6" s="34">
        <f t="shared" si="3"/>
        <v>2970</v>
      </c>
      <c r="R6" s="34">
        <f t="shared" si="3"/>
        <v>113473</v>
      </c>
      <c r="S6" s="34">
        <f t="shared" si="3"/>
        <v>210.32</v>
      </c>
      <c r="T6" s="34">
        <f t="shared" si="3"/>
        <v>539.53</v>
      </c>
      <c r="U6" s="34">
        <f t="shared" si="3"/>
        <v>111594</v>
      </c>
      <c r="V6" s="34">
        <f t="shared" si="3"/>
        <v>71.97</v>
      </c>
      <c r="W6" s="34">
        <f t="shared" si="3"/>
        <v>1550.56</v>
      </c>
      <c r="X6" s="35">
        <f>IF(X7="",NA(),X7)</f>
        <v>108.97</v>
      </c>
      <c r="Y6" s="35">
        <f t="shared" ref="Y6:AG6" si="4">IF(Y7="",NA(),Y7)</f>
        <v>119.81</v>
      </c>
      <c r="Z6" s="35">
        <f t="shared" si="4"/>
        <v>122.04</v>
      </c>
      <c r="AA6" s="35">
        <f t="shared" si="4"/>
        <v>127.25</v>
      </c>
      <c r="AB6" s="35">
        <f t="shared" si="4"/>
        <v>125.49</v>
      </c>
      <c r="AC6" s="35">
        <f t="shared" si="4"/>
        <v>108.44</v>
      </c>
      <c r="AD6" s="35">
        <f t="shared" si="4"/>
        <v>113.11</v>
      </c>
      <c r="AE6" s="35">
        <f t="shared" si="4"/>
        <v>114</v>
      </c>
      <c r="AF6" s="35">
        <f t="shared" si="4"/>
        <v>114</v>
      </c>
      <c r="AG6" s="35">
        <f t="shared" si="4"/>
        <v>113.68</v>
      </c>
      <c r="AH6" s="34" t="str">
        <f>IF(AH7="","",IF(AH7="-","【-】","【"&amp;SUBSTITUTE(TEXT(AH7,"#,##0.00"),"-","△")&amp;"】"))</f>
        <v>【113.39】</v>
      </c>
      <c r="AI6" s="34">
        <f>IF(AI7="",NA(),AI7)</f>
        <v>0</v>
      </c>
      <c r="AJ6" s="34">
        <f t="shared" ref="AJ6:AR6" si="5">IF(AJ7="",NA(),AJ7)</f>
        <v>0</v>
      </c>
      <c r="AK6" s="34">
        <f t="shared" si="5"/>
        <v>0</v>
      </c>
      <c r="AL6" s="34">
        <f t="shared" si="5"/>
        <v>0</v>
      </c>
      <c r="AM6" s="34">
        <f t="shared" si="5"/>
        <v>0</v>
      </c>
      <c r="AN6" s="35">
        <f t="shared" si="5"/>
        <v>0.81</v>
      </c>
      <c r="AO6" s="34">
        <f t="shared" si="5"/>
        <v>0</v>
      </c>
      <c r="AP6" s="35">
        <f t="shared" si="5"/>
        <v>0.03</v>
      </c>
      <c r="AQ6" s="35">
        <f t="shared" si="5"/>
        <v>0.23</v>
      </c>
      <c r="AR6" s="35">
        <f t="shared" si="5"/>
        <v>0.03</v>
      </c>
      <c r="AS6" s="34" t="str">
        <f>IF(AS7="","",IF(AS7="-","【-】","【"&amp;SUBSTITUTE(TEXT(AS7,"#,##0.00"),"-","△")&amp;"】"))</f>
        <v>【0.85】</v>
      </c>
      <c r="AT6" s="35">
        <f>IF(AT7="",NA(),AT7)</f>
        <v>1268.99</v>
      </c>
      <c r="AU6" s="35">
        <f t="shared" ref="AU6:BC6" si="6">IF(AU7="",NA(),AU7)</f>
        <v>1244.73</v>
      </c>
      <c r="AV6" s="35">
        <f t="shared" si="6"/>
        <v>1186.58</v>
      </c>
      <c r="AW6" s="35">
        <f t="shared" si="6"/>
        <v>1290.56</v>
      </c>
      <c r="AX6" s="35">
        <f t="shared" si="6"/>
        <v>1394.88</v>
      </c>
      <c r="AY6" s="35">
        <f t="shared" si="6"/>
        <v>648.09</v>
      </c>
      <c r="AZ6" s="35">
        <f t="shared" si="6"/>
        <v>344.19</v>
      </c>
      <c r="BA6" s="35">
        <f t="shared" si="6"/>
        <v>352.05</v>
      </c>
      <c r="BB6" s="35">
        <f t="shared" si="6"/>
        <v>349.04</v>
      </c>
      <c r="BC6" s="35">
        <f t="shared" si="6"/>
        <v>337.49</v>
      </c>
      <c r="BD6" s="34" t="str">
        <f>IF(BD7="","",IF(BD7="-","【-】","【"&amp;SUBSTITUTE(TEXT(BD7,"#,##0.00"),"-","△")&amp;"】"))</f>
        <v>【264.34】</v>
      </c>
      <c r="BE6" s="35">
        <f>IF(BE7="",NA(),BE7)</f>
        <v>37.979999999999997</v>
      </c>
      <c r="BF6" s="35">
        <f t="shared" ref="BF6:BN6" si="7">IF(BF7="",NA(),BF7)</f>
        <v>35.520000000000003</v>
      </c>
      <c r="BG6" s="35">
        <f t="shared" si="7"/>
        <v>32.69</v>
      </c>
      <c r="BH6" s="35">
        <f t="shared" si="7"/>
        <v>29.35</v>
      </c>
      <c r="BI6" s="35">
        <f t="shared" si="7"/>
        <v>26.37</v>
      </c>
      <c r="BJ6" s="35">
        <f t="shared" si="7"/>
        <v>253.86</v>
      </c>
      <c r="BK6" s="35">
        <f t="shared" si="7"/>
        <v>252.09</v>
      </c>
      <c r="BL6" s="35">
        <f t="shared" si="7"/>
        <v>250.76</v>
      </c>
      <c r="BM6" s="35">
        <f t="shared" si="7"/>
        <v>254.54</v>
      </c>
      <c r="BN6" s="35">
        <f t="shared" si="7"/>
        <v>265.92</v>
      </c>
      <c r="BO6" s="34" t="str">
        <f>IF(BO7="","",IF(BO7="-","【-】","【"&amp;SUBSTITUTE(TEXT(BO7,"#,##0.00"),"-","△")&amp;"】"))</f>
        <v>【274.27】</v>
      </c>
      <c r="BP6" s="35">
        <f>IF(BP7="",NA(),BP7)</f>
        <v>99.9</v>
      </c>
      <c r="BQ6" s="35">
        <f t="shared" ref="BQ6:BY6" si="8">IF(BQ7="",NA(),BQ7)</f>
        <v>114.55</v>
      </c>
      <c r="BR6" s="35">
        <f t="shared" si="8"/>
        <v>119.18</v>
      </c>
      <c r="BS6" s="35">
        <f t="shared" si="8"/>
        <v>122.5</v>
      </c>
      <c r="BT6" s="35">
        <f t="shared" si="8"/>
        <v>123.73</v>
      </c>
      <c r="BU6" s="35">
        <f t="shared" si="8"/>
        <v>100.07</v>
      </c>
      <c r="BV6" s="35">
        <f t="shared" si="8"/>
        <v>106.22</v>
      </c>
      <c r="BW6" s="35">
        <f t="shared" si="8"/>
        <v>106.69</v>
      </c>
      <c r="BX6" s="35">
        <f t="shared" si="8"/>
        <v>106.52</v>
      </c>
      <c r="BY6" s="35">
        <f t="shared" si="8"/>
        <v>105.86</v>
      </c>
      <c r="BZ6" s="34" t="str">
        <f>IF(BZ7="","",IF(BZ7="-","【-】","【"&amp;SUBSTITUTE(TEXT(BZ7,"#,##0.00"),"-","△")&amp;"】"))</f>
        <v>【104.36】</v>
      </c>
      <c r="CA6" s="35">
        <f>IF(CA7="",NA(),CA7)</f>
        <v>197.87</v>
      </c>
      <c r="CB6" s="35">
        <f t="shared" ref="CB6:CJ6" si="9">IF(CB7="",NA(),CB7)</f>
        <v>172.42</v>
      </c>
      <c r="CC6" s="35">
        <f t="shared" si="9"/>
        <v>165.69</v>
      </c>
      <c r="CD6" s="35">
        <f t="shared" si="9"/>
        <v>161.30000000000001</v>
      </c>
      <c r="CE6" s="35">
        <f t="shared" si="9"/>
        <v>161.24</v>
      </c>
      <c r="CF6" s="35">
        <f t="shared" si="9"/>
        <v>164.93</v>
      </c>
      <c r="CG6" s="35">
        <f t="shared" si="9"/>
        <v>155.22999999999999</v>
      </c>
      <c r="CH6" s="35">
        <f t="shared" si="9"/>
        <v>154.91999999999999</v>
      </c>
      <c r="CI6" s="35">
        <f t="shared" si="9"/>
        <v>155.80000000000001</v>
      </c>
      <c r="CJ6" s="35">
        <f t="shared" si="9"/>
        <v>158.58000000000001</v>
      </c>
      <c r="CK6" s="34" t="str">
        <f>IF(CK7="","",IF(CK7="-","【-】","【"&amp;SUBSTITUTE(TEXT(CK7,"#,##0.00"),"-","△")&amp;"】"))</f>
        <v>【165.71】</v>
      </c>
      <c r="CL6" s="35">
        <f>IF(CL7="",NA(),CL7)</f>
        <v>68.25</v>
      </c>
      <c r="CM6" s="35">
        <f t="shared" ref="CM6:CU6" si="10">IF(CM7="",NA(),CM7)</f>
        <v>67.56</v>
      </c>
      <c r="CN6" s="35">
        <f t="shared" si="10"/>
        <v>67.11</v>
      </c>
      <c r="CO6" s="35">
        <f t="shared" si="10"/>
        <v>67.64</v>
      </c>
      <c r="CP6" s="35">
        <f t="shared" si="10"/>
        <v>68.56</v>
      </c>
      <c r="CQ6" s="35">
        <f t="shared" si="10"/>
        <v>62.45</v>
      </c>
      <c r="CR6" s="35">
        <f t="shared" si="10"/>
        <v>62.12</v>
      </c>
      <c r="CS6" s="35">
        <f t="shared" si="10"/>
        <v>62.26</v>
      </c>
      <c r="CT6" s="35">
        <f t="shared" si="10"/>
        <v>62.1</v>
      </c>
      <c r="CU6" s="35">
        <f t="shared" si="10"/>
        <v>62.38</v>
      </c>
      <c r="CV6" s="34" t="str">
        <f>IF(CV7="","",IF(CV7="-","【-】","【"&amp;SUBSTITUTE(TEXT(CV7,"#,##0.00"),"-","△")&amp;"】"))</f>
        <v>【60.41】</v>
      </c>
      <c r="CW6" s="35">
        <f>IF(CW7="",NA(),CW7)</f>
        <v>95.75</v>
      </c>
      <c r="CX6" s="35">
        <f t="shared" ref="CX6:DF6" si="11">IF(CX7="",NA(),CX7)</f>
        <v>95.67</v>
      </c>
      <c r="CY6" s="35">
        <f t="shared" si="11"/>
        <v>95.82</v>
      </c>
      <c r="CZ6" s="35">
        <f t="shared" si="11"/>
        <v>96.32</v>
      </c>
      <c r="DA6" s="35">
        <f t="shared" si="11"/>
        <v>94.29</v>
      </c>
      <c r="DB6" s="35">
        <f t="shared" si="11"/>
        <v>89.76</v>
      </c>
      <c r="DC6" s="35">
        <f t="shared" si="11"/>
        <v>89.45</v>
      </c>
      <c r="DD6" s="35">
        <f t="shared" si="11"/>
        <v>89.5</v>
      </c>
      <c r="DE6" s="35">
        <f t="shared" si="11"/>
        <v>89.52</v>
      </c>
      <c r="DF6" s="35">
        <f t="shared" si="11"/>
        <v>89.17</v>
      </c>
      <c r="DG6" s="34" t="str">
        <f>IF(DG7="","",IF(DG7="-","【-】","【"&amp;SUBSTITUTE(TEXT(DG7,"#,##0.00"),"-","△")&amp;"】"))</f>
        <v>【89.93】</v>
      </c>
      <c r="DH6" s="35">
        <f>IF(DH7="",NA(),DH7)</f>
        <v>46</v>
      </c>
      <c r="DI6" s="35">
        <f t="shared" ref="DI6:DQ6" si="12">IF(DI7="",NA(),DI7)</f>
        <v>48.19</v>
      </c>
      <c r="DJ6" s="35">
        <f t="shared" si="12"/>
        <v>48.79</v>
      </c>
      <c r="DK6" s="35">
        <f t="shared" si="12"/>
        <v>50.56</v>
      </c>
      <c r="DL6" s="35">
        <f t="shared" si="12"/>
        <v>52.38</v>
      </c>
      <c r="DM6" s="35">
        <f t="shared" si="12"/>
        <v>41.12</v>
      </c>
      <c r="DN6" s="35">
        <f t="shared" si="12"/>
        <v>44.91</v>
      </c>
      <c r="DO6" s="35">
        <f t="shared" si="12"/>
        <v>45.89</v>
      </c>
      <c r="DP6" s="35">
        <f t="shared" si="12"/>
        <v>46.58</v>
      </c>
      <c r="DQ6" s="35">
        <f t="shared" si="12"/>
        <v>46.99</v>
      </c>
      <c r="DR6" s="34" t="str">
        <f>IF(DR7="","",IF(DR7="-","【-】","【"&amp;SUBSTITUTE(TEXT(DR7,"#,##0.00"),"-","△")&amp;"】"))</f>
        <v>【48.12】</v>
      </c>
      <c r="DS6" s="35">
        <f>IF(DS7="",NA(),DS7)</f>
        <v>0.26</v>
      </c>
      <c r="DT6" s="35">
        <f t="shared" ref="DT6:EB6" si="13">IF(DT7="",NA(),DT7)</f>
        <v>0.26</v>
      </c>
      <c r="DU6" s="35">
        <f t="shared" si="13"/>
        <v>1.1299999999999999</v>
      </c>
      <c r="DV6" s="35">
        <f t="shared" si="13"/>
        <v>2.62</v>
      </c>
      <c r="DW6" s="35">
        <f t="shared" si="13"/>
        <v>2.64</v>
      </c>
      <c r="DX6" s="35">
        <f t="shared" si="13"/>
        <v>10.9</v>
      </c>
      <c r="DY6" s="35">
        <f t="shared" si="13"/>
        <v>12.03</v>
      </c>
      <c r="DZ6" s="35">
        <f t="shared" si="13"/>
        <v>13.14</v>
      </c>
      <c r="EA6" s="35">
        <f t="shared" si="13"/>
        <v>14.45</v>
      </c>
      <c r="EB6" s="35">
        <f t="shared" si="13"/>
        <v>15.83</v>
      </c>
      <c r="EC6" s="34" t="str">
        <f>IF(EC7="","",IF(EC7="-","【-】","【"&amp;SUBSTITUTE(TEXT(EC7,"#,##0.00"),"-","△")&amp;"】"))</f>
        <v>【15.89】</v>
      </c>
      <c r="ED6" s="35">
        <f>IF(ED7="",NA(),ED7)</f>
        <v>0.18</v>
      </c>
      <c r="EE6" s="35">
        <f t="shared" ref="EE6:EM6" si="14">IF(EE7="",NA(),EE7)</f>
        <v>0.11</v>
      </c>
      <c r="EF6" s="35">
        <f t="shared" si="14"/>
        <v>0.53</v>
      </c>
      <c r="EG6" s="35">
        <f t="shared" si="14"/>
        <v>0.23</v>
      </c>
      <c r="EH6" s="35">
        <f t="shared" si="14"/>
        <v>0.17</v>
      </c>
      <c r="EI6" s="35">
        <f t="shared" si="14"/>
        <v>0.85</v>
      </c>
      <c r="EJ6" s="35">
        <f t="shared" si="14"/>
        <v>0.75</v>
      </c>
      <c r="EK6" s="35">
        <f t="shared" si="14"/>
        <v>0.95</v>
      </c>
      <c r="EL6" s="35">
        <f t="shared" si="14"/>
        <v>0.74</v>
      </c>
      <c r="EM6" s="35">
        <f t="shared" si="14"/>
        <v>0.74</v>
      </c>
      <c r="EN6" s="34" t="str">
        <f>IF(EN7="","",IF(EN7="-","【-】","【"&amp;SUBSTITUTE(TEXT(EN7,"#,##0.00"),"-","△")&amp;"】"))</f>
        <v>【0.69】</v>
      </c>
    </row>
    <row r="7" spans="1:144" s="36" customFormat="1" x14ac:dyDescent="0.15">
      <c r="A7" s="28"/>
      <c r="B7" s="37">
        <v>2017</v>
      </c>
      <c r="C7" s="37">
        <v>282197</v>
      </c>
      <c r="D7" s="37">
        <v>46</v>
      </c>
      <c r="E7" s="37">
        <v>1</v>
      </c>
      <c r="F7" s="37">
        <v>0</v>
      </c>
      <c r="G7" s="37">
        <v>1</v>
      </c>
      <c r="H7" s="37" t="s">
        <v>105</v>
      </c>
      <c r="I7" s="37" t="s">
        <v>106</v>
      </c>
      <c r="J7" s="37" t="s">
        <v>107</v>
      </c>
      <c r="K7" s="37" t="s">
        <v>108</v>
      </c>
      <c r="L7" s="37" t="s">
        <v>109</v>
      </c>
      <c r="M7" s="37" t="s">
        <v>110</v>
      </c>
      <c r="N7" s="38" t="s">
        <v>111</v>
      </c>
      <c r="O7" s="38">
        <v>96.55</v>
      </c>
      <c r="P7" s="38">
        <v>98.72</v>
      </c>
      <c r="Q7" s="38">
        <v>2970</v>
      </c>
      <c r="R7" s="38">
        <v>113473</v>
      </c>
      <c r="S7" s="38">
        <v>210.32</v>
      </c>
      <c r="T7" s="38">
        <v>539.53</v>
      </c>
      <c r="U7" s="38">
        <v>111594</v>
      </c>
      <c r="V7" s="38">
        <v>71.97</v>
      </c>
      <c r="W7" s="38">
        <v>1550.56</v>
      </c>
      <c r="X7" s="38">
        <v>108.97</v>
      </c>
      <c r="Y7" s="38">
        <v>119.81</v>
      </c>
      <c r="Z7" s="38">
        <v>122.04</v>
      </c>
      <c r="AA7" s="38">
        <v>127.25</v>
      </c>
      <c r="AB7" s="38">
        <v>125.49</v>
      </c>
      <c r="AC7" s="38">
        <v>108.44</v>
      </c>
      <c r="AD7" s="38">
        <v>113.11</v>
      </c>
      <c r="AE7" s="38">
        <v>114</v>
      </c>
      <c r="AF7" s="38">
        <v>114</v>
      </c>
      <c r="AG7" s="38">
        <v>113.68</v>
      </c>
      <c r="AH7" s="38">
        <v>113.39</v>
      </c>
      <c r="AI7" s="38">
        <v>0</v>
      </c>
      <c r="AJ7" s="38">
        <v>0</v>
      </c>
      <c r="AK7" s="38">
        <v>0</v>
      </c>
      <c r="AL7" s="38">
        <v>0</v>
      </c>
      <c r="AM7" s="38">
        <v>0</v>
      </c>
      <c r="AN7" s="38">
        <v>0.81</v>
      </c>
      <c r="AO7" s="38">
        <v>0</v>
      </c>
      <c r="AP7" s="38">
        <v>0.03</v>
      </c>
      <c r="AQ7" s="38">
        <v>0.23</v>
      </c>
      <c r="AR7" s="38">
        <v>0.03</v>
      </c>
      <c r="AS7" s="38">
        <v>0.85</v>
      </c>
      <c r="AT7" s="38">
        <v>1268.99</v>
      </c>
      <c r="AU7" s="38">
        <v>1244.73</v>
      </c>
      <c r="AV7" s="38">
        <v>1186.58</v>
      </c>
      <c r="AW7" s="38">
        <v>1290.56</v>
      </c>
      <c r="AX7" s="38">
        <v>1394.88</v>
      </c>
      <c r="AY7" s="38">
        <v>648.09</v>
      </c>
      <c r="AZ7" s="38">
        <v>344.19</v>
      </c>
      <c r="BA7" s="38">
        <v>352.05</v>
      </c>
      <c r="BB7" s="38">
        <v>349.04</v>
      </c>
      <c r="BC7" s="38">
        <v>337.49</v>
      </c>
      <c r="BD7" s="38">
        <v>264.33999999999997</v>
      </c>
      <c r="BE7" s="38">
        <v>37.979999999999997</v>
      </c>
      <c r="BF7" s="38">
        <v>35.520000000000003</v>
      </c>
      <c r="BG7" s="38">
        <v>32.69</v>
      </c>
      <c r="BH7" s="38">
        <v>29.35</v>
      </c>
      <c r="BI7" s="38">
        <v>26.37</v>
      </c>
      <c r="BJ7" s="38">
        <v>253.86</v>
      </c>
      <c r="BK7" s="38">
        <v>252.09</v>
      </c>
      <c r="BL7" s="38">
        <v>250.76</v>
      </c>
      <c r="BM7" s="38">
        <v>254.54</v>
      </c>
      <c r="BN7" s="38">
        <v>265.92</v>
      </c>
      <c r="BO7" s="38">
        <v>274.27</v>
      </c>
      <c r="BP7" s="38">
        <v>99.9</v>
      </c>
      <c r="BQ7" s="38">
        <v>114.55</v>
      </c>
      <c r="BR7" s="38">
        <v>119.18</v>
      </c>
      <c r="BS7" s="38">
        <v>122.5</v>
      </c>
      <c r="BT7" s="38">
        <v>123.73</v>
      </c>
      <c r="BU7" s="38">
        <v>100.07</v>
      </c>
      <c r="BV7" s="38">
        <v>106.22</v>
      </c>
      <c r="BW7" s="38">
        <v>106.69</v>
      </c>
      <c r="BX7" s="38">
        <v>106.52</v>
      </c>
      <c r="BY7" s="38">
        <v>105.86</v>
      </c>
      <c r="BZ7" s="38">
        <v>104.36</v>
      </c>
      <c r="CA7" s="38">
        <v>197.87</v>
      </c>
      <c r="CB7" s="38">
        <v>172.42</v>
      </c>
      <c r="CC7" s="38">
        <v>165.69</v>
      </c>
      <c r="CD7" s="38">
        <v>161.30000000000001</v>
      </c>
      <c r="CE7" s="38">
        <v>161.24</v>
      </c>
      <c r="CF7" s="38">
        <v>164.93</v>
      </c>
      <c r="CG7" s="38">
        <v>155.22999999999999</v>
      </c>
      <c r="CH7" s="38">
        <v>154.91999999999999</v>
      </c>
      <c r="CI7" s="38">
        <v>155.80000000000001</v>
      </c>
      <c r="CJ7" s="38">
        <v>158.58000000000001</v>
      </c>
      <c r="CK7" s="38">
        <v>165.71</v>
      </c>
      <c r="CL7" s="38">
        <v>68.25</v>
      </c>
      <c r="CM7" s="38">
        <v>67.56</v>
      </c>
      <c r="CN7" s="38">
        <v>67.11</v>
      </c>
      <c r="CO7" s="38">
        <v>67.64</v>
      </c>
      <c r="CP7" s="38">
        <v>68.56</v>
      </c>
      <c r="CQ7" s="38">
        <v>62.45</v>
      </c>
      <c r="CR7" s="38">
        <v>62.12</v>
      </c>
      <c r="CS7" s="38">
        <v>62.26</v>
      </c>
      <c r="CT7" s="38">
        <v>62.1</v>
      </c>
      <c r="CU7" s="38">
        <v>62.38</v>
      </c>
      <c r="CV7" s="38">
        <v>60.41</v>
      </c>
      <c r="CW7" s="38">
        <v>95.75</v>
      </c>
      <c r="CX7" s="38">
        <v>95.67</v>
      </c>
      <c r="CY7" s="38">
        <v>95.82</v>
      </c>
      <c r="CZ7" s="38">
        <v>96.32</v>
      </c>
      <c r="DA7" s="38">
        <v>94.29</v>
      </c>
      <c r="DB7" s="38">
        <v>89.76</v>
      </c>
      <c r="DC7" s="38">
        <v>89.45</v>
      </c>
      <c r="DD7" s="38">
        <v>89.5</v>
      </c>
      <c r="DE7" s="38">
        <v>89.52</v>
      </c>
      <c r="DF7" s="38">
        <v>89.17</v>
      </c>
      <c r="DG7" s="38">
        <v>89.93</v>
      </c>
      <c r="DH7" s="38">
        <v>46</v>
      </c>
      <c r="DI7" s="38">
        <v>48.19</v>
      </c>
      <c r="DJ7" s="38">
        <v>48.79</v>
      </c>
      <c r="DK7" s="38">
        <v>50.56</v>
      </c>
      <c r="DL7" s="38">
        <v>52.38</v>
      </c>
      <c r="DM7" s="38">
        <v>41.12</v>
      </c>
      <c r="DN7" s="38">
        <v>44.91</v>
      </c>
      <c r="DO7" s="38">
        <v>45.89</v>
      </c>
      <c r="DP7" s="38">
        <v>46.58</v>
      </c>
      <c r="DQ7" s="38">
        <v>46.99</v>
      </c>
      <c r="DR7" s="38">
        <v>48.12</v>
      </c>
      <c r="DS7" s="38">
        <v>0.26</v>
      </c>
      <c r="DT7" s="38">
        <v>0.26</v>
      </c>
      <c r="DU7" s="38">
        <v>1.1299999999999999</v>
      </c>
      <c r="DV7" s="38">
        <v>2.62</v>
      </c>
      <c r="DW7" s="38">
        <v>2.64</v>
      </c>
      <c r="DX7" s="38">
        <v>10.9</v>
      </c>
      <c r="DY7" s="38">
        <v>12.03</v>
      </c>
      <c r="DZ7" s="38">
        <v>13.14</v>
      </c>
      <c r="EA7" s="38">
        <v>14.45</v>
      </c>
      <c r="EB7" s="38">
        <v>15.83</v>
      </c>
      <c r="EC7" s="38">
        <v>15.89</v>
      </c>
      <c r="ED7" s="38">
        <v>0.18</v>
      </c>
      <c r="EE7" s="38">
        <v>0.11</v>
      </c>
      <c r="EF7" s="38">
        <v>0.53</v>
      </c>
      <c r="EG7" s="38">
        <v>0.23</v>
      </c>
      <c r="EH7" s="38">
        <v>0.17</v>
      </c>
      <c r="EI7" s="38">
        <v>0.85</v>
      </c>
      <c r="EJ7" s="38">
        <v>0.75</v>
      </c>
      <c r="EK7" s="38">
        <v>0.95</v>
      </c>
      <c r="EL7" s="38">
        <v>0.74</v>
      </c>
      <c r="EM7" s="38">
        <v>0.74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S002660 山田 直弘</cp:lastModifiedBy>
  <cp:lastPrinted>2019-01-30T03:53:21Z</cp:lastPrinted>
  <dcterms:created xsi:type="dcterms:W3CDTF">2018-12-03T08:34:42Z</dcterms:created>
  <dcterms:modified xsi:type="dcterms:W3CDTF">2019-01-31T00:04:19Z</dcterms:modified>
  <cp:category/>
</cp:coreProperties>
</file>