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情報系行き\情報系（認定給付係）…庁内外の照会、統計等データ、庁外へ情報発信するもの\F03 介護保険\07 補助金・交付金等\R06\04　介護人材養成支援事業\02　通知（ケアマネ向け）\"/>
    </mc:Choice>
  </mc:AlternateContent>
  <bookViews>
    <workbookView xWindow="0" yWindow="0" windowWidth="19560" windowHeight="8112"/>
  </bookViews>
  <sheets>
    <sheet name="申請書（個人用）" sheetId="1" r:id="rId1"/>
    <sheet name="請求書（個人用）" sheetId="2" r:id="rId2"/>
  </sheets>
  <definedNames>
    <definedName name="_xlnm.Print_Area" localSheetId="0">'申請書（個人用）'!$B$2:$AG$50</definedName>
    <definedName name="_xlnm.Print_Area" localSheetId="1">'請求書（個人用）'!$B$2:$AG$49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2" l="1"/>
  <c r="BE41" i="2" l="1"/>
  <c r="BE40" i="2"/>
  <c r="BE39" i="2"/>
  <c r="R36" i="2"/>
  <c r="BF19" i="1"/>
  <c r="BF21" i="1"/>
  <c r="BF17" i="1"/>
  <c r="BE21" i="1"/>
  <c r="BE19" i="1"/>
  <c r="BE17" i="1"/>
  <c r="BE42" i="2" l="1"/>
  <c r="BF23" i="1"/>
  <c r="E27" i="1" s="1"/>
  <c r="AI22" i="2" s="1"/>
  <c r="E25" i="2" s="1"/>
  <c r="BE23" i="1"/>
  <c r="F23" i="1" s="1"/>
  <c r="H36" i="2"/>
  <c r="E23" i="1" l="1"/>
  <c r="E21" i="2" s="1"/>
  <c r="F21" i="2"/>
  <c r="F24" i="1"/>
  <c r="F22" i="1"/>
  <c r="R12" i="1"/>
  <c r="R11" i="1"/>
  <c r="R10" i="1"/>
  <c r="R9" i="1"/>
  <c r="R8" i="1"/>
  <c r="E24" i="1" l="1"/>
  <c r="E22" i="2" s="1"/>
  <c r="F22" i="2"/>
  <c r="E22" i="1"/>
  <c r="E20" i="2" s="1"/>
  <c r="F20" i="2"/>
  <c r="R38" i="2"/>
  <c r="R39" i="2"/>
  <c r="U33" i="2"/>
  <c r="I33" i="2"/>
  <c r="R8" i="2"/>
  <c r="AI19" i="2" l="1"/>
  <c r="R12" i="2"/>
  <c r="R11" i="2"/>
  <c r="R10" i="2"/>
  <c r="R9" i="2"/>
  <c r="AD36" i="2"/>
  <c r="AB36" i="2"/>
  <c r="Z36" i="2"/>
  <c r="X36" i="2"/>
  <c r="V36" i="2"/>
  <c r="T36" i="2"/>
  <c r="L36" i="2"/>
  <c r="J36" i="2"/>
  <c r="Y6" i="2"/>
  <c r="R13" i="1"/>
  <c r="Y6" i="1"/>
</calcChain>
</file>

<file path=xl/sharedStrings.xml><?xml version="1.0" encoding="utf-8"?>
<sst xmlns="http://schemas.openxmlformats.org/spreadsheetml/2006/main" count="139" uniqueCount="85">
  <si>
    <t>申請者・担当者はこちらに記入してください。</t>
    <rPh sb="0" eb="3">
      <t>シンセイシャ</t>
    </rPh>
    <rPh sb="4" eb="7">
      <t>タントウシャ</t>
    </rPh>
    <rPh sb="12" eb="14">
      <t>キニュウ</t>
    </rPh>
    <phoneticPr fontId="3"/>
  </si>
  <si>
    <t>申請日(申請日は空欄で結構です。)</t>
    <rPh sb="0" eb="2">
      <t>シンセイ</t>
    </rPh>
    <rPh sb="2" eb="3">
      <t>ビ</t>
    </rPh>
    <rPh sb="4" eb="6">
      <t>シンセイ</t>
    </rPh>
    <rPh sb="6" eb="7">
      <t>ビ</t>
    </rPh>
    <rPh sb="8" eb="10">
      <t>クウラン</t>
    </rPh>
    <rPh sb="11" eb="13">
      <t>ケッコウ</t>
    </rPh>
    <phoneticPr fontId="8"/>
  </si>
  <si>
    <t>住所</t>
    <rPh sb="0" eb="2">
      <t>ジュウショ</t>
    </rPh>
    <phoneticPr fontId="8"/>
  </si>
  <si>
    <t>氏名</t>
    <rPh sb="0" eb="2">
      <t>シメイ</t>
    </rPh>
    <phoneticPr fontId="8"/>
  </si>
  <si>
    <t>初任者研修</t>
    <rPh sb="0" eb="3">
      <t>ショニンシャ</t>
    </rPh>
    <rPh sb="3" eb="5">
      <t>ケンシュウ</t>
    </rPh>
    <phoneticPr fontId="3"/>
  </si>
  <si>
    <t>三田市長　様</t>
    <rPh sb="0" eb="4">
      <t>サンダシチョウ</t>
    </rPh>
    <rPh sb="5" eb="6">
      <t>サマ</t>
    </rPh>
    <phoneticPr fontId="3"/>
  </si>
  <si>
    <t>実務者研修</t>
    <rPh sb="0" eb="5">
      <t>ジツムシャケンシュウ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</si>
  <si>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</si>
  <si>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</si>
  <si>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連絡先</t>
    <rPh sb="0" eb="3">
      <t>レンラクサキ</t>
    </rPh>
    <phoneticPr fontId="8"/>
  </si>
  <si>
    <t>氏名</t>
    <rPh sb="0" eb="2">
      <t>シメイ</t>
    </rPh>
    <phoneticPr fontId="3"/>
  </si>
  <si>
    <t>連絡先</t>
    <rPh sb="0" eb="3">
      <t>レンラクサキ</t>
    </rPh>
    <phoneticPr fontId="3"/>
  </si>
  <si>
    <t>Email</t>
    <phoneticPr fontId="8"/>
  </si>
  <si>
    <t>Email</t>
    <phoneticPr fontId="3"/>
  </si>
  <si>
    <t>勤務
（予定）先</t>
    <rPh sb="0" eb="2">
      <t>キンム</t>
    </rPh>
    <rPh sb="4" eb="6">
      <t>ヨテイ</t>
    </rPh>
    <rPh sb="7" eb="8">
      <t>サキ</t>
    </rPh>
    <phoneticPr fontId="3"/>
  </si>
  <si>
    <t>勤務（予定）先</t>
    <rPh sb="0" eb="2">
      <t>キンム</t>
    </rPh>
    <rPh sb="3" eb="5">
      <t>ヨテイ</t>
    </rPh>
    <rPh sb="6" eb="7">
      <t>サキ</t>
    </rPh>
    <phoneticPr fontId="8"/>
  </si>
  <si>
    <t>記</t>
    <rPh sb="0" eb="1">
      <t>キ</t>
    </rPh>
    <phoneticPr fontId="3"/>
  </si>
  <si>
    <t>受講研修科目</t>
    <rPh sb="0" eb="2">
      <t>ジュコウ</t>
    </rPh>
    <rPh sb="2" eb="4">
      <t>ケンシュウ</t>
    </rPh>
    <rPh sb="4" eb="6">
      <t>カモク</t>
    </rPh>
    <phoneticPr fontId="8"/>
  </si>
  <si>
    <t>１．受講研修科目</t>
    <rPh sb="2" eb="4">
      <t>ジュコウ</t>
    </rPh>
    <rPh sb="4" eb="6">
      <t>ケンシュウ</t>
    </rPh>
    <rPh sb="6" eb="8">
      <t>カモク</t>
    </rPh>
    <phoneticPr fontId="3"/>
  </si>
  <si>
    <t>研修にかかった費用</t>
    <rPh sb="0" eb="2">
      <t>ケンシュウ</t>
    </rPh>
    <rPh sb="7" eb="9">
      <t>ヒヨウ</t>
    </rPh>
    <phoneticPr fontId="8"/>
  </si>
  <si>
    <t>円</t>
    <rPh sb="0" eb="1">
      <t>エン</t>
    </rPh>
    <phoneticPr fontId="3"/>
  </si>
  <si>
    <t>３．添付書類</t>
    <rPh sb="2" eb="6">
      <t>テンプショルイ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</si>
  <si>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</si>
  <si>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</si>
  <si>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</si>
  <si>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</si>
  <si>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４．受取口座</t>
    <rPh sb="2" eb="4">
      <t>ウケトリ</t>
    </rPh>
    <rPh sb="4" eb="6">
      <t>コウザ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</si>
  <si>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</si>
  <si>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銀行
信用金庫
農協・信組</t>
    <rPh sb="0" eb="2">
      <t>ギンコウ</t>
    </rPh>
    <rPh sb="3" eb="5">
      <t>シンヨウ</t>
    </rPh>
    <rPh sb="5" eb="7">
      <t>キンコ</t>
    </rPh>
    <rPh sb="8" eb="10">
      <t>ノウキョウ</t>
    </rPh>
    <rPh sb="11" eb="13">
      <t>シンクミ</t>
    </rPh>
    <phoneticPr fontId="3"/>
  </si>
  <si>
    <t>本・支店
本・支所
出張所</t>
    <rPh sb="0" eb="1">
      <t>ホン</t>
    </rPh>
    <rPh sb="2" eb="4">
      <t>シテン</t>
    </rPh>
    <rPh sb="5" eb="6">
      <t>ホン</t>
    </rPh>
    <rPh sb="7" eb="9">
      <t>シショ</t>
    </rPh>
    <rPh sb="10" eb="12">
      <t>シュッチョウ</t>
    </rPh>
    <rPh sb="12" eb="13">
      <t>ショ</t>
    </rPh>
    <phoneticPr fontId="3"/>
  </si>
  <si>
    <t>金融機関名・支店名</t>
    <rPh sb="0" eb="2">
      <t>キンユウ</t>
    </rPh>
    <rPh sb="2" eb="4">
      <t>キカン</t>
    </rPh>
    <rPh sb="4" eb="5">
      <t>メイ</t>
    </rPh>
    <rPh sb="6" eb="8">
      <t>シテン</t>
    </rPh>
    <rPh sb="8" eb="9">
      <t>メイ</t>
    </rPh>
    <phoneticPr fontId="3"/>
  </si>
  <si>
    <t>支店名</t>
    <rPh sb="0" eb="3">
      <t>シテンメイ</t>
    </rPh>
    <phoneticPr fontId="3"/>
  </si>
  <si>
    <t>店番号</t>
    <rPh sb="0" eb="1">
      <t>ミセ</t>
    </rPh>
    <rPh sb="1" eb="3">
      <t>バンゴウ</t>
    </rPh>
    <phoneticPr fontId="3"/>
  </si>
  <si>
    <t>口座番号</t>
    <rPh sb="0" eb="2">
      <t>コウザ</t>
    </rPh>
    <rPh sb="2" eb="4">
      <t>バンゴウ</t>
    </rPh>
    <phoneticPr fontId="3"/>
  </si>
  <si>
    <t>預金種別</t>
    <rPh sb="0" eb="2">
      <t>ヨキン</t>
    </rPh>
    <rPh sb="2" eb="4">
      <t>シュベツ</t>
    </rPh>
    <phoneticPr fontId="3"/>
  </si>
  <si>
    <t>ﾌﾘｶﾞﾅ</t>
    <phoneticPr fontId="3"/>
  </si>
  <si>
    <t>口座名義人</t>
    <rPh sb="0" eb="2">
      <t>コウザ</t>
    </rPh>
    <rPh sb="2" eb="4">
      <t>メイギ</t>
    </rPh>
    <rPh sb="4" eb="5">
      <t>ニン</t>
    </rPh>
    <phoneticPr fontId="3"/>
  </si>
  <si>
    <t>＜市役所処理欄＞</t>
    <rPh sb="1" eb="4">
      <t>シヤクショ</t>
    </rPh>
    <rPh sb="4" eb="6">
      <t>ショリ</t>
    </rPh>
    <rPh sb="6" eb="7">
      <t>ラン</t>
    </rPh>
    <phoneticPr fontId="3"/>
  </si>
  <si>
    <t>口座名義人</t>
    <rPh sb="0" eb="2">
      <t>コウザ</t>
    </rPh>
    <rPh sb="2" eb="4">
      <t>メイギ</t>
    </rPh>
    <rPh sb="4" eb="5">
      <t>ニン</t>
    </rPh>
    <phoneticPr fontId="8"/>
  </si>
  <si>
    <t>〈書類確認〉</t>
    <rPh sb="1" eb="3">
      <t>ショルイ</t>
    </rPh>
    <rPh sb="3" eb="5">
      <t>カクニン</t>
    </rPh>
    <phoneticPr fontId="3"/>
  </si>
  <si>
    <t>受付</t>
    <rPh sb="0" eb="2">
      <t>ウケツケ</t>
    </rPh>
    <phoneticPr fontId="3"/>
  </si>
  <si>
    <t>審査</t>
    <rPh sb="0" eb="2">
      <t>シンサ</t>
    </rPh>
    <phoneticPr fontId="3"/>
  </si>
  <si>
    <t>交付決定額</t>
    <rPh sb="0" eb="5">
      <t>コウフケッテイガク</t>
    </rPh>
    <phoneticPr fontId="3"/>
  </si>
  <si>
    <t>交付決定日</t>
    <rPh sb="0" eb="2">
      <t>コウフ</t>
    </rPh>
    <rPh sb="2" eb="4">
      <t>ケッテイ</t>
    </rPh>
    <rPh sb="4" eb="5">
      <t>ビ</t>
    </rPh>
    <phoneticPr fontId="8"/>
  </si>
  <si>
    <t>□</t>
    <phoneticPr fontId="3"/>
  </si>
  <si>
    <t>口座名義人(フリガナ)</t>
    <rPh sb="0" eb="2">
      <t>コウザ</t>
    </rPh>
    <rPh sb="2" eb="4">
      <t>メイギ</t>
    </rPh>
    <rPh sb="4" eb="5">
      <t>ニン</t>
    </rPh>
    <phoneticPr fontId="8"/>
  </si>
  <si>
    <t>決定</t>
    <rPh sb="0" eb="2">
      <t>ケッテイ</t>
    </rPh>
    <phoneticPr fontId="3"/>
  </si>
  <si>
    <t>令和</t>
    <rPh sb="0" eb="2">
      <t>レイワ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</si>
  <si>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</si>
  <si>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</si>
  <si>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</si>
  <si>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・</t>
    <phoneticPr fontId="3"/>
  </si>
  <si>
    <t>〈本人確認〉</t>
    <rPh sb="1" eb="3">
      <t>ホンニン</t>
    </rPh>
    <rPh sb="3" eb="5">
      <t>カクニン</t>
    </rPh>
    <phoneticPr fontId="3"/>
  </si>
  <si>
    <t>却下</t>
    <rPh sb="0" eb="2">
      <t>キャッカ</t>
    </rPh>
    <phoneticPr fontId="3"/>
  </si>
  <si>
    <t>顔写真付公的証明書</t>
    <rPh sb="0" eb="4">
      <t>カオシャシンツ</t>
    </rPh>
    <rPh sb="4" eb="9">
      <t>コウテキショウメイショ</t>
    </rPh>
    <phoneticPr fontId="3"/>
  </si>
  <si>
    <t>〈確認者〉</t>
    <rPh sb="1" eb="3">
      <t>カクニン</t>
    </rPh>
    <rPh sb="3" eb="4">
      <t>シャ</t>
    </rPh>
    <phoneticPr fontId="3"/>
  </si>
  <si>
    <t>その他</t>
    <rPh sb="2" eb="3">
      <t>タ</t>
    </rPh>
    <phoneticPr fontId="3"/>
  </si>
  <si>
    <t>所属：</t>
    <rPh sb="0" eb="2">
      <t>ショゾク</t>
    </rPh>
    <phoneticPr fontId="3"/>
  </si>
  <si>
    <t>氏名：</t>
    <rPh sb="0" eb="2">
      <t>シメイ</t>
    </rPh>
    <phoneticPr fontId="3"/>
  </si>
  <si>
    <t>三田市介護人材養成支援事業補助金交付申請書（個人用）</t>
    <rPh sb="22" eb="25">
      <t>コジンヨウ</t>
    </rPh>
    <phoneticPr fontId="3"/>
  </si>
  <si>
    <t>研修を修了したことを証する書類</t>
    <phoneticPr fontId="3"/>
  </si>
  <si>
    <t>三田市介護人材養成支援事業補助金交付請求書（個人用）</t>
    <rPh sb="22" eb="25">
      <t>コジンヨウ</t>
    </rPh>
    <phoneticPr fontId="3"/>
  </si>
  <si>
    <t>２．補助金請求額</t>
    <rPh sb="2" eb="4">
      <t>ホジョ</t>
    </rPh>
    <rPh sb="4" eb="5">
      <t>キン</t>
    </rPh>
    <rPh sb="5" eb="7">
      <t>セイキュウ</t>
    </rPh>
    <rPh sb="7" eb="8">
      <t>ガク</t>
    </rPh>
    <phoneticPr fontId="3"/>
  </si>
  <si>
    <t>　令和　　年　　月　　日付三介指令第　　　号により交付決定を受けた補助事業等について、三田市補助金等交付規則第１５条の規定により、下記のとおり請求します。</t>
    <rPh sb="1" eb="3">
      <t>レイワ</t>
    </rPh>
    <rPh sb="14" eb="15">
      <t>カイ</t>
    </rPh>
    <phoneticPr fontId="3"/>
  </si>
  <si>
    <t>補助金等交付決定通知書の写し</t>
    <rPh sb="0" eb="3">
      <t>ホジョキン</t>
    </rPh>
    <rPh sb="3" eb="4">
      <t>トウ</t>
    </rPh>
    <rPh sb="4" eb="11">
      <t>コウフケッテイツウチショ</t>
    </rPh>
    <rPh sb="12" eb="13">
      <t>ウツ</t>
    </rPh>
    <phoneticPr fontId="3"/>
  </si>
  <si>
    <t>２．補助金申請額</t>
    <rPh sb="2" eb="4">
      <t>ホジョ</t>
    </rPh>
    <rPh sb="4" eb="5">
      <t>キン</t>
    </rPh>
    <rPh sb="5" eb="7">
      <t>シンセイ</t>
    </rPh>
    <rPh sb="7" eb="8">
      <t>ガク</t>
    </rPh>
    <phoneticPr fontId="3"/>
  </si>
  <si>
    <t>マイナサイン</t>
    <phoneticPr fontId="3"/>
  </si>
  <si>
    <t>（）</t>
    <phoneticPr fontId="3"/>
  </si>
  <si>
    <t>介護職員初任者研修</t>
    <rPh sb="0" eb="4">
      <t>カイゴショクイン</t>
    </rPh>
    <rPh sb="4" eb="7">
      <t>ショニンシャ</t>
    </rPh>
    <rPh sb="7" eb="9">
      <t>ケンシュウ</t>
    </rPh>
    <phoneticPr fontId="3"/>
  </si>
  <si>
    <t>　三田市介護人材養成支援事業補助金について、三田市介護人材養成支援事業補助金交付要綱第４条の規定により、下記のとおり関係書類を添えて申請します。</t>
    <rPh sb="38" eb="40">
      <t>コウフ</t>
    </rPh>
    <rPh sb="40" eb="42">
      <t>ヨウコウ</t>
    </rPh>
    <rPh sb="42" eb="43">
      <t>ダイ</t>
    </rPh>
    <rPh sb="44" eb="45">
      <t>ジョウ</t>
    </rPh>
    <rPh sb="46" eb="48">
      <t>キテイ</t>
    </rPh>
    <rPh sb="52" eb="54">
      <t>カキ</t>
    </rPh>
    <rPh sb="58" eb="60">
      <t>カンケイ</t>
    </rPh>
    <rPh sb="60" eb="62">
      <t>ショルイ</t>
    </rPh>
    <rPh sb="63" eb="64">
      <t>ソ</t>
    </rPh>
    <rPh sb="66" eb="68">
      <t>シンセイ</t>
    </rPh>
    <phoneticPr fontId="3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</si>
  <si>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</si>
  <si>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主任介護支援専門員更新研修</t>
    <rPh sb="0" eb="4">
      <t>シュニンカイゴ</t>
    </rPh>
    <rPh sb="4" eb="9">
      <t>シエンセンモンイン</t>
    </rPh>
    <rPh sb="9" eb="13">
      <t>コウシンケンシュウ</t>
    </rPh>
    <phoneticPr fontId="3"/>
  </si>
  <si>
    <t>専門研修課程Ⅰ・更新研修Ａ(前期)</t>
    <rPh sb="0" eb="6">
      <t>センモンケンシュウカテイ</t>
    </rPh>
    <rPh sb="8" eb="12">
      <t>コウシンケンシュウ</t>
    </rPh>
    <rPh sb="14" eb="16">
      <t>ゼンキ</t>
    </rPh>
    <phoneticPr fontId="3"/>
  </si>
  <si>
    <t>専門研修課程Ⅱ・更新研修Ａ(後期)</t>
    <rPh sb="0" eb="6">
      <t>センモンケンシュウカテイ</t>
    </rPh>
    <rPh sb="8" eb="12">
      <t>コウシンケンシュウ</t>
    </rPh>
    <rPh sb="14" eb="16">
      <t>コウキ</t>
    </rPh>
    <phoneticPr fontId="3"/>
  </si>
  <si>
    <t>在職証明書（別紙１）</t>
    <rPh sb="0" eb="2">
      <t>ザイショク</t>
    </rPh>
    <rPh sb="2" eb="5">
      <t>ショウメイショ</t>
    </rPh>
    <rPh sb="6" eb="8">
      <t>ベッシ</t>
    </rPh>
    <phoneticPr fontId="3"/>
  </si>
  <si>
    <t>※補助額は受講料等の1/2(小数点以下切り捨て)</t>
    <phoneticPr fontId="3"/>
  </si>
  <si>
    <t>計：</t>
    <rPh sb="0" eb="1">
      <t>ケイ</t>
    </rPh>
    <phoneticPr fontId="3"/>
  </si>
  <si>
    <t xml:space="preserve">  専門研修課程Ⅰ・更新研修Ａ(前期)・主任介護支援専門員更新研修：上限20,000円</t>
    <rPh sb="2" eb="6">
      <t>センモンケンシュウ</t>
    </rPh>
    <rPh sb="6" eb="8">
      <t>カテイ</t>
    </rPh>
    <rPh sb="10" eb="14">
      <t>コウシンケンシュウ</t>
    </rPh>
    <rPh sb="16" eb="18">
      <t>ゼンキ</t>
    </rPh>
    <rPh sb="20" eb="33">
      <t>シュニンカイゴシエンセンモンインコウシンケンシュウ</t>
    </rPh>
    <rPh sb="34" eb="36">
      <t>ジョウゲン</t>
    </rPh>
    <phoneticPr fontId="3"/>
  </si>
  <si>
    <t xml:space="preserve">  専門研修課程Ⅱ・更新研修Ａ(後期)：上限10,000円</t>
    <rPh sb="2" eb="6">
      <t>センモンケンシュウ</t>
    </rPh>
    <rPh sb="6" eb="8">
      <t>カテイ</t>
    </rPh>
    <rPh sb="10" eb="14">
      <t>コウシンケンシュウ</t>
    </rPh>
    <rPh sb="16" eb="18">
      <t>コウキ</t>
    </rPh>
    <rPh sb="20" eb="22">
      <t>ジョウゲン</t>
    </rPh>
    <phoneticPr fontId="3"/>
  </si>
  <si>
    <t>受講した研修の受講料領収書</t>
    <rPh sb="0" eb="2">
      <t>ジュコウ</t>
    </rPh>
    <rPh sb="4" eb="6">
      <t>ケンシュウ</t>
    </rPh>
    <phoneticPr fontId="3"/>
  </si>
  <si>
    <t>１ 普通</t>
    <rPh sb="2" eb="4">
      <t>フツウ</t>
    </rPh>
    <phoneticPr fontId="3"/>
  </si>
  <si>
    <t>２ 当座</t>
    <rPh sb="2" eb="4">
      <t>トウザ</t>
    </rPh>
    <phoneticPr fontId="3"/>
  </si>
  <si>
    <t>４ 貯蓄</t>
    <rPh sb="2" eb="4">
      <t>チョチク</t>
    </rPh>
    <phoneticPr fontId="3"/>
  </si>
  <si>
    <t>計</t>
    <rPh sb="0" eb="1">
      <t>ケイ</t>
    </rPh>
    <phoneticPr fontId="3"/>
  </si>
  <si>
    <t>介護支援専門員証の写し</t>
    <rPh sb="0" eb="7">
      <t>カイゴシエンセンモンイン</t>
    </rPh>
    <rPh sb="7" eb="8">
      <t>ショウ</t>
    </rPh>
    <rPh sb="9" eb="10">
      <t>ウツ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</si>
</sst>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0_);[Red]\(0\)"/>
    <numFmt numFmtId="178" formatCode="&quot;¥&quot;#,##0&quot;円&quot;;&quot;¥&quot;\-#,##0&quot;円&quot;"/>
    <numFmt numFmtId="179" formatCode="&quot;¥&quot;#,##0\-;&quot;¥&quot;\▲#,##0\-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</cellStyleXfs>
  <cellXfs count="252">
    <xf numFmtId="0" fontId="0" fillId="0" borderId="0" xfId="0"/>
    <xf numFmtId="0" fontId="2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38" fontId="11" fillId="0" borderId="0" xfId="1" applyFont="1" applyBorder="1" applyAlignment="1" applyProtection="1">
      <alignment vertical="center"/>
    </xf>
    <xf numFmtId="177" fontId="12" fillId="0" borderId="0" xfId="0" applyNumberFormat="1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 wrapText="1"/>
    </xf>
    <xf numFmtId="0" fontId="4" fillId="5" borderId="0" xfId="0" applyFont="1" applyFill="1" applyBorder="1" applyAlignment="1" applyProtection="1">
      <alignment vertical="center" wrapText="1"/>
    </xf>
    <xf numFmtId="178" fontId="13" fillId="0" borderId="0" xfId="0" applyNumberFormat="1" applyFont="1" applyAlignment="1" applyProtection="1">
      <alignment vertical="center" wrapText="1"/>
    </xf>
    <xf numFmtId="0" fontId="9" fillId="0" borderId="1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13" xfId="0" applyFont="1" applyFill="1" applyBorder="1" applyAlignment="1" applyProtection="1">
      <alignment vertical="center" justifyLastLine="1"/>
    </xf>
    <xf numFmtId="176" fontId="15" fillId="0" borderId="0" xfId="0" applyNumberFormat="1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 justifyLastLine="1"/>
    </xf>
    <xf numFmtId="176" fontId="14" fillId="0" borderId="10" xfId="0" applyNumberFormat="1" applyFont="1" applyBorder="1" applyAlignment="1" applyProtection="1">
      <alignment vertical="center"/>
    </xf>
    <xf numFmtId="176" fontId="14" fillId="0" borderId="13" xfId="0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76" fontId="14" fillId="0" borderId="5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4" fillId="2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176" fontId="14" fillId="0" borderId="0" xfId="0" applyNumberFormat="1" applyFont="1" applyBorder="1" applyAlignment="1" applyProtection="1">
      <alignment horizontal="distributed" vertical="center"/>
    </xf>
    <xf numFmtId="0" fontId="16" fillId="0" borderId="0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/>
    </xf>
    <xf numFmtId="0" fontId="4" fillId="4" borderId="9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 shrinkToFit="1"/>
    </xf>
    <xf numFmtId="0" fontId="4" fillId="5" borderId="0" xfId="0" applyFont="1" applyFill="1" applyBorder="1" applyAlignment="1" applyProtection="1">
      <alignment vertical="center" wrapText="1"/>
      <protection locked="0"/>
    </xf>
    <xf numFmtId="49" fontId="4" fillId="5" borderId="0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 shrinkToFit="1"/>
      <protection locked="0"/>
    </xf>
    <xf numFmtId="0" fontId="5" fillId="5" borderId="0" xfId="0" applyFont="1" applyFill="1" applyBorder="1" applyAlignment="1" applyProtection="1">
      <alignment vertical="center"/>
    </xf>
    <xf numFmtId="176" fontId="4" fillId="5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18" fillId="0" borderId="0" xfId="0" applyFont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" fillId="6" borderId="11" xfId="0" applyFont="1" applyFill="1" applyBorder="1" applyAlignment="1" applyProtection="1">
      <alignment vertical="center"/>
    </xf>
    <xf numFmtId="0" fontId="4" fillId="6" borderId="10" xfId="0" applyFont="1" applyFill="1" applyBorder="1" applyAlignment="1" applyProtection="1">
      <alignment vertical="center"/>
    </xf>
    <xf numFmtId="0" fontId="4" fillId="6" borderId="4" xfId="0" applyFont="1" applyFill="1" applyBorder="1" applyAlignment="1" applyProtection="1">
      <alignment vertical="center"/>
    </xf>
    <xf numFmtId="0" fontId="4" fillId="6" borderId="5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6" fillId="6" borderId="10" xfId="0" applyFont="1" applyFill="1" applyBorder="1" applyAlignment="1" applyProtection="1">
      <alignment vertical="center"/>
    </xf>
    <xf numFmtId="0" fontId="6" fillId="6" borderId="5" xfId="0" applyFont="1" applyFill="1" applyBorder="1" applyAlignment="1" applyProtection="1">
      <alignment vertical="center"/>
    </xf>
    <xf numFmtId="0" fontId="4" fillId="6" borderId="13" xfId="0" applyFont="1" applyFill="1" applyBorder="1" applyAlignment="1" applyProtection="1">
      <alignment vertical="center"/>
    </xf>
    <xf numFmtId="0" fontId="4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 wrapText="1"/>
    </xf>
    <xf numFmtId="0" fontId="6" fillId="6" borderId="10" xfId="0" applyFont="1" applyFill="1" applyBorder="1" applyAlignment="1" applyProtection="1">
      <alignment vertical="center" wrapText="1"/>
    </xf>
    <xf numFmtId="0" fontId="6" fillId="6" borderId="12" xfId="0" applyFont="1" applyFill="1" applyBorder="1" applyAlignment="1" applyProtection="1">
      <alignment vertical="center" wrapText="1"/>
    </xf>
    <xf numFmtId="0" fontId="6" fillId="6" borderId="20" xfId="0" applyFont="1" applyFill="1" applyBorder="1" applyAlignment="1" applyProtection="1">
      <alignment vertical="center" wrapText="1"/>
    </xf>
    <xf numFmtId="0" fontId="2" fillId="6" borderId="5" xfId="0" applyFont="1" applyFill="1" applyBorder="1" applyAlignment="1" applyProtection="1">
      <alignment vertical="center"/>
    </xf>
    <xf numFmtId="0" fontId="2" fillId="6" borderId="6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6" borderId="11" xfId="0" applyFont="1" applyFill="1" applyBorder="1" applyAlignment="1" applyProtection="1">
      <alignment vertical="center"/>
      <protection locked="0"/>
    </xf>
    <xf numFmtId="0" fontId="6" fillId="6" borderId="10" xfId="0" applyFont="1" applyFill="1" applyBorder="1" applyAlignment="1" applyProtection="1">
      <alignment vertical="center"/>
      <protection locked="0"/>
    </xf>
    <xf numFmtId="0" fontId="2" fillId="6" borderId="10" xfId="0" applyFont="1" applyFill="1" applyBorder="1" applyAlignment="1" applyProtection="1">
      <alignment vertical="center"/>
      <protection locked="0"/>
    </xf>
    <xf numFmtId="0" fontId="2" fillId="6" borderId="12" xfId="0" applyFont="1" applyFill="1" applyBorder="1" applyAlignment="1" applyProtection="1">
      <alignment vertical="center"/>
      <protection locked="0"/>
    </xf>
    <xf numFmtId="0" fontId="6" fillId="6" borderId="13" xfId="0" applyFont="1" applyFill="1" applyBorder="1" applyAlignment="1" applyProtection="1">
      <alignment vertical="center"/>
      <protection locked="0"/>
    </xf>
    <xf numFmtId="0" fontId="12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vertical="center"/>
      <protection locked="0"/>
    </xf>
    <xf numFmtId="0" fontId="2" fillId="6" borderId="20" xfId="0" applyFont="1" applyFill="1" applyBorder="1" applyAlignment="1" applyProtection="1">
      <alignment vertical="center"/>
      <protection locked="0"/>
    </xf>
    <xf numFmtId="0" fontId="6" fillId="6" borderId="4" xfId="0" applyFont="1" applyFill="1" applyBorder="1" applyAlignment="1" applyProtection="1">
      <alignment vertical="center"/>
      <protection locked="0"/>
    </xf>
    <xf numFmtId="0" fontId="6" fillId="6" borderId="5" xfId="0" applyFont="1" applyFill="1" applyBorder="1" applyAlignment="1" applyProtection="1">
      <alignment vertical="center"/>
      <protection locked="0"/>
    </xf>
    <xf numFmtId="0" fontId="4" fillId="6" borderId="5" xfId="0" applyFont="1" applyFill="1" applyBorder="1" applyAlignment="1" applyProtection="1">
      <alignment vertical="center" wrapText="1"/>
      <protection locked="0"/>
    </xf>
    <xf numFmtId="0" fontId="4" fillId="6" borderId="6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6" borderId="24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21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22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176" fontId="14" fillId="0" borderId="11" xfId="0" applyNumberFormat="1" applyFont="1" applyBorder="1" applyAlignment="1" applyProtection="1">
      <alignment horizontal="center" vertical="center"/>
    </xf>
    <xf numFmtId="176" fontId="14" fillId="0" borderId="10" xfId="0" applyNumberFormat="1" applyFont="1" applyBorder="1" applyAlignment="1" applyProtection="1">
      <alignment horizontal="center" vertical="center"/>
    </xf>
    <xf numFmtId="176" fontId="14" fillId="0" borderId="13" xfId="0" applyNumberFormat="1" applyFont="1" applyBorder="1" applyAlignment="1" applyProtection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</xf>
    <xf numFmtId="176" fontId="14" fillId="0" borderId="4" xfId="0" applyNumberFormat="1" applyFont="1" applyBorder="1" applyAlignment="1" applyProtection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38" fontId="4" fillId="6" borderId="11" xfId="1" applyFont="1" applyFill="1" applyBorder="1" applyAlignment="1" applyProtection="1">
      <alignment horizontal="center" vertical="center"/>
    </xf>
    <xf numFmtId="38" fontId="4" fillId="6" borderId="10" xfId="1" applyFont="1" applyFill="1" applyBorder="1" applyAlignment="1" applyProtection="1">
      <alignment horizontal="center" vertical="center"/>
    </xf>
    <xf numFmtId="38" fontId="4" fillId="6" borderId="4" xfId="1" applyFont="1" applyFill="1" applyBorder="1" applyAlignment="1" applyProtection="1">
      <alignment horizontal="center" vertical="center"/>
    </xf>
    <xf numFmtId="38" fontId="4" fillId="6" borderId="5" xfId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14" fillId="0" borderId="19" xfId="0" applyFont="1" applyBorder="1" applyAlignment="1" applyProtection="1">
      <alignment horizontal="distributed" vertical="center"/>
    </xf>
    <xf numFmtId="0" fontId="14" fillId="0" borderId="0" xfId="0" applyFont="1" applyBorder="1" applyAlignment="1" applyProtection="1">
      <alignment horizontal="distributed" vertical="center"/>
    </xf>
    <xf numFmtId="176" fontId="14" fillId="0" borderId="12" xfId="0" applyNumberFormat="1" applyFont="1" applyBorder="1" applyAlignment="1" applyProtection="1">
      <alignment horizontal="center" vertical="center"/>
    </xf>
    <xf numFmtId="176" fontId="14" fillId="0" borderId="20" xfId="0" applyNumberFormat="1" applyFont="1" applyBorder="1" applyAlignment="1" applyProtection="1">
      <alignment horizontal="center" vertical="center"/>
    </xf>
    <xf numFmtId="176" fontId="14" fillId="0" borderId="6" xfId="0" applyNumberFormat="1" applyFont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 justifyLastLine="1"/>
    </xf>
    <xf numFmtId="0" fontId="14" fillId="0" borderId="8" xfId="0" applyFont="1" applyFill="1" applyBorder="1" applyAlignment="1" applyProtection="1">
      <alignment horizontal="center" vertical="center" justifyLastLine="1"/>
    </xf>
    <xf numFmtId="0" fontId="14" fillId="0" borderId="9" xfId="0" applyFont="1" applyFill="1" applyBorder="1" applyAlignment="1" applyProtection="1">
      <alignment horizontal="center" vertical="center" justifyLastLine="1"/>
    </xf>
    <xf numFmtId="0" fontId="2" fillId="0" borderId="0" xfId="0" applyFont="1" applyAlignment="1" applyProtection="1">
      <alignment vertical="center" shrinkToFit="1"/>
    </xf>
    <xf numFmtId="0" fontId="4" fillId="6" borderId="10" xfId="0" applyFont="1" applyFill="1" applyBorder="1" applyAlignment="1" applyProtection="1">
      <alignment horizontal="right"/>
    </xf>
    <xf numFmtId="0" fontId="4" fillId="6" borderId="12" xfId="0" applyFont="1" applyFill="1" applyBorder="1" applyAlignment="1" applyProtection="1">
      <alignment horizontal="right"/>
    </xf>
    <xf numFmtId="0" fontId="4" fillId="6" borderId="5" xfId="0" applyFont="1" applyFill="1" applyBorder="1" applyAlignment="1" applyProtection="1">
      <alignment horizontal="right"/>
    </xf>
    <xf numFmtId="0" fontId="4" fillId="6" borderId="6" xfId="0" applyFont="1" applyFill="1" applyBorder="1" applyAlignment="1" applyProtection="1">
      <alignment horizontal="right"/>
    </xf>
    <xf numFmtId="0" fontId="14" fillId="0" borderId="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 justifyLastLine="1"/>
    </xf>
    <xf numFmtId="0" fontId="15" fillId="0" borderId="8" xfId="0" applyFont="1" applyFill="1" applyBorder="1" applyAlignment="1" applyProtection="1">
      <alignment horizontal="center" vertical="center" justifyLastLine="1"/>
    </xf>
    <xf numFmtId="0" fontId="15" fillId="0" borderId="9" xfId="0" applyFont="1" applyFill="1" applyBorder="1" applyAlignment="1" applyProtection="1">
      <alignment horizontal="center" vertical="center" justifyLastLine="1"/>
    </xf>
    <xf numFmtId="0" fontId="2" fillId="0" borderId="8" xfId="0" applyFont="1" applyBorder="1" applyAlignment="1" applyProtection="1">
      <alignment horizontal="distributed" vertical="distributed" shrinkToFit="1"/>
    </xf>
    <xf numFmtId="0" fontId="6" fillId="0" borderId="8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left" vertical="center"/>
      <protection locked="0"/>
    </xf>
    <xf numFmtId="176" fontId="4" fillId="0" borderId="8" xfId="0" applyNumberFormat="1" applyFont="1" applyBorder="1" applyAlignment="1" applyProtection="1">
      <alignment horizontal="left" vertical="center"/>
      <protection locked="0"/>
    </xf>
    <xf numFmtId="176" fontId="4" fillId="0" borderId="9" xfId="0" applyNumberFormat="1" applyFont="1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/>
    </xf>
    <xf numFmtId="0" fontId="4" fillId="4" borderId="9" xfId="0" applyFont="1" applyFill="1" applyBorder="1" applyAlignment="1" applyProtection="1">
      <alignment vertical="center"/>
    </xf>
    <xf numFmtId="176" fontId="17" fillId="0" borderId="7" xfId="2" applyNumberForma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 wrapText="1" shrinkToFit="1"/>
    </xf>
    <xf numFmtId="0" fontId="10" fillId="0" borderId="5" xfId="0" applyFont="1" applyBorder="1" applyAlignment="1" applyProtection="1">
      <alignment horizontal="center" vertical="center" wrapText="1" shrinkToFit="1"/>
    </xf>
    <xf numFmtId="176" fontId="6" fillId="0" borderId="10" xfId="0" applyNumberFormat="1" applyFont="1" applyBorder="1" applyAlignment="1" applyProtection="1">
      <alignment horizontal="center" vertical="center"/>
    </xf>
    <xf numFmtId="176" fontId="6" fillId="0" borderId="5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left" vertical="center"/>
      <protection locked="0"/>
    </xf>
    <xf numFmtId="176" fontId="4" fillId="0" borderId="10" xfId="0" applyNumberFormat="1" applyFont="1" applyBorder="1" applyAlignment="1" applyProtection="1">
      <alignment horizontal="left" vertical="center"/>
      <protection locked="0"/>
    </xf>
    <xf numFmtId="176" fontId="4" fillId="0" borderId="12" xfId="0" applyNumberFormat="1" applyFont="1" applyBorder="1" applyAlignment="1" applyProtection="1">
      <alignment horizontal="left" vertical="center"/>
      <protection locked="0"/>
    </xf>
    <xf numFmtId="38" fontId="4" fillId="7" borderId="11" xfId="1" applyFont="1" applyFill="1" applyBorder="1" applyAlignment="1" applyProtection="1">
      <alignment horizontal="center" vertical="center"/>
      <protection locked="0"/>
    </xf>
    <xf numFmtId="38" fontId="4" fillId="7" borderId="10" xfId="1" applyFont="1" applyFill="1" applyBorder="1" applyAlignment="1" applyProtection="1">
      <alignment horizontal="center" vertical="center"/>
      <protection locked="0"/>
    </xf>
    <xf numFmtId="38" fontId="4" fillId="7" borderId="12" xfId="1" applyFont="1" applyFill="1" applyBorder="1" applyAlignment="1" applyProtection="1">
      <alignment horizontal="center" vertical="center"/>
      <protection locked="0"/>
    </xf>
    <xf numFmtId="38" fontId="4" fillId="7" borderId="4" xfId="1" applyFont="1" applyFill="1" applyBorder="1" applyAlignment="1" applyProtection="1">
      <alignment horizontal="center" vertical="center"/>
      <protection locked="0"/>
    </xf>
    <xf numFmtId="38" fontId="4" fillId="7" borderId="5" xfId="1" applyFont="1" applyFill="1" applyBorder="1" applyAlignment="1" applyProtection="1">
      <alignment horizontal="center" vertical="center"/>
      <protection locked="0"/>
    </xf>
    <xf numFmtId="38" fontId="4" fillId="7" borderId="6" xfId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right"/>
    </xf>
    <xf numFmtId="0" fontId="4" fillId="7" borderId="12" xfId="0" applyFont="1" applyFill="1" applyBorder="1" applyAlignment="1" applyProtection="1">
      <alignment horizontal="right"/>
    </xf>
    <xf numFmtId="0" fontId="4" fillId="7" borderId="5" xfId="0" applyFont="1" applyFill="1" applyBorder="1" applyAlignment="1" applyProtection="1">
      <alignment horizontal="right"/>
    </xf>
    <xf numFmtId="0" fontId="4" fillId="7" borderId="6" xfId="0" applyFont="1" applyFill="1" applyBorder="1" applyAlignment="1" applyProtection="1">
      <alignment horizontal="right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distributed" vertical="distributed"/>
    </xf>
    <xf numFmtId="0" fontId="5" fillId="3" borderId="1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vertical="center"/>
    </xf>
    <xf numFmtId="0" fontId="4" fillId="4" borderId="5" xfId="0" applyFont="1" applyFill="1" applyBorder="1" applyAlignment="1" applyProtection="1">
      <alignment vertical="center"/>
    </xf>
    <xf numFmtId="0" fontId="4" fillId="4" borderId="6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distributed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8" xfId="0" applyFont="1" applyFill="1" applyBorder="1" applyAlignment="1" applyProtection="1">
      <alignment horizontal="left" vertical="center"/>
    </xf>
    <xf numFmtId="0" fontId="4" fillId="4" borderId="9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distributed" vertical="distributed"/>
    </xf>
    <xf numFmtId="0" fontId="6" fillId="0" borderId="5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distributed" vertical="distributed" shrinkToFit="1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15" fillId="0" borderId="0" xfId="0" applyNumberFormat="1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 justifyLastLine="1"/>
    </xf>
    <xf numFmtId="0" fontId="15" fillId="0" borderId="0" xfId="0" applyFont="1" applyBorder="1" applyAlignment="1" applyProtection="1">
      <alignment horizontal="left" vertical="center"/>
    </xf>
    <xf numFmtId="179" fontId="4" fillId="0" borderId="14" xfId="0" applyNumberFormat="1" applyFont="1" applyBorder="1" applyAlignment="1" applyProtection="1">
      <alignment horizontal="center" vertical="center"/>
    </xf>
    <xf numFmtId="179" fontId="4" fillId="0" borderId="7" xfId="0" applyNumberFormat="1" applyFont="1" applyBorder="1" applyAlignment="1" applyProtection="1">
      <alignment horizontal="center" vertical="center"/>
    </xf>
    <xf numFmtId="179" fontId="4" fillId="0" borderId="15" xfId="0" applyNumberFormat="1" applyFont="1" applyBorder="1" applyAlignment="1" applyProtection="1">
      <alignment horizontal="center" vertical="center"/>
    </xf>
    <xf numFmtId="179" fontId="4" fillId="0" borderId="16" xfId="0" applyNumberFormat="1" applyFont="1" applyBorder="1" applyAlignment="1" applyProtection="1">
      <alignment horizontal="center" vertical="center"/>
    </xf>
    <xf numFmtId="179" fontId="4" fillId="0" borderId="9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178" fontId="14" fillId="0" borderId="17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/>
    </xf>
    <xf numFmtId="178" fontId="14" fillId="0" borderId="9" xfId="0" applyNumberFormat="1" applyFont="1" applyBorder="1" applyAlignment="1" applyProtection="1">
      <alignment horizontal="center" vertical="center" wrapText="1"/>
    </xf>
    <xf numFmtId="178" fontId="14" fillId="0" borderId="14" xfId="0" applyNumberFormat="1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178" fontId="14" fillId="0" borderId="7" xfId="0" applyNumberFormat="1" applyFont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shrinkToFit="1"/>
    </xf>
    <xf numFmtId="0" fontId="4" fillId="4" borderId="8" xfId="0" applyFont="1" applyFill="1" applyBorder="1" applyAlignment="1" applyProtection="1">
      <alignment horizontal="center" vertical="center" shrinkToFit="1"/>
    </xf>
    <xf numFmtId="0" fontId="4" fillId="4" borderId="9" xfId="0" applyFont="1" applyFill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center" vertical="center"/>
    </xf>
    <xf numFmtId="38" fontId="4" fillId="5" borderId="0" xfId="1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right"/>
    </xf>
    <xf numFmtId="0" fontId="6" fillId="0" borderId="14" xfId="0" applyFont="1" applyBorder="1" applyAlignment="1" applyProtection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D$17" lockText="1" noThreeD="1"/>
</file>

<file path=xl/ctrlProps/ctrlProp2.xml><?xml version="1.0" encoding="utf-8"?>
<formControlPr xmlns="http://schemas.microsoft.com/office/spreadsheetml/2009/9/main" objectType="CheckBox" fmlaLink="$BD$19" lockText="1" noThreeD="1"/>
</file>

<file path=xl/ctrlProps/ctrlProp3.xml><?xml version="1.0" encoding="utf-8"?>
<formControlPr xmlns="http://schemas.microsoft.com/office/spreadsheetml/2009/9/main" objectType="CheckBox" fmlaLink="$BD$21" lockText="1" noThreeD="1"/>
</file>

<file path=xl/ctrlProps/ctrlProp4.xml><?xml version="1.0" encoding="utf-8"?>
<formControlPr xmlns="http://schemas.microsoft.com/office/spreadsheetml/2009/9/main" objectType="CheckBox" fmlaLink="$BD$39" lockText="1" noThreeD="1"/>
</file>

<file path=xl/ctrlProps/ctrlProp5.xml><?xml version="1.0" encoding="utf-8"?>
<formControlPr xmlns="http://schemas.microsoft.com/office/spreadsheetml/2009/9/main" objectType="CheckBox" fmlaLink="$BD$40" lockText="1" noThreeD="1"/>
</file>

<file path=xl/ctrlProps/ctrlProp6.xml><?xml version="1.0" encoding="utf-8"?>
<formControlPr xmlns="http://schemas.microsoft.com/office/spreadsheetml/2009/9/main" objectType="CheckBox" fmlaLink="$BD$4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76200</xdr:colOff>
      <xdr:row>25</xdr:row>
      <xdr:rowOff>171450</xdr:rowOff>
    </xdr:from>
    <xdr:to>
      <xdr:col>55</xdr:col>
      <xdr:colOff>19050</xdr:colOff>
      <xdr:row>36</xdr:row>
      <xdr:rowOff>0</xdr:rowOff>
    </xdr:to>
    <xdr:sp macro="" textlink="">
      <xdr:nvSpPr>
        <xdr:cNvPr id="6" name="四角形吹き出し 5"/>
        <xdr:cNvSpPr/>
      </xdr:nvSpPr>
      <xdr:spPr>
        <a:xfrm>
          <a:off x="6877050" y="5172075"/>
          <a:ext cx="4143375" cy="2028825"/>
        </a:xfrm>
        <a:prstGeom prst="wedgeRectCallout">
          <a:avLst>
            <a:gd name="adj1" fmla="val 2080"/>
            <a:gd name="adj2" fmla="val -62259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受講研修科目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受講した研修に「☑」をしてください。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研修にかかった費用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研修受講料（講座の受講料及び教材費等）を記入してください。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補助金申請額が自動入力されます。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121920</xdr:colOff>
          <xdr:row>16</xdr:row>
          <xdr:rowOff>76200</xdr:rowOff>
        </xdr:from>
        <xdr:to>
          <xdr:col>36</xdr:col>
          <xdr:colOff>30480</xdr:colOff>
          <xdr:row>17</xdr:row>
          <xdr:rowOff>121920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18</xdr:row>
          <xdr:rowOff>76200</xdr:rowOff>
        </xdr:from>
        <xdr:to>
          <xdr:col>36</xdr:col>
          <xdr:colOff>22860</xdr:colOff>
          <xdr:row>19</xdr:row>
          <xdr:rowOff>121920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20</xdr:row>
          <xdr:rowOff>76200</xdr:rowOff>
        </xdr:from>
        <xdr:to>
          <xdr:col>36</xdr:col>
          <xdr:colOff>22860</xdr:colOff>
          <xdr:row>21</xdr:row>
          <xdr:rowOff>121920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16</xdr:row>
      <xdr:rowOff>66674</xdr:rowOff>
    </xdr:from>
    <xdr:to>
      <xdr:col>54</xdr:col>
      <xdr:colOff>142875</xdr:colOff>
      <xdr:row>29</xdr:row>
      <xdr:rowOff>180975</xdr:rowOff>
    </xdr:to>
    <xdr:sp macro="" textlink="">
      <xdr:nvSpPr>
        <xdr:cNvPr id="5" name="四角形吹き出し 4"/>
        <xdr:cNvSpPr/>
      </xdr:nvSpPr>
      <xdr:spPr>
        <a:xfrm>
          <a:off x="6800850" y="3267074"/>
          <a:ext cx="4143375" cy="2714626"/>
        </a:xfrm>
        <a:prstGeom prst="wedgeRectCallout">
          <a:avLst>
            <a:gd name="adj1" fmla="val -37460"/>
            <a:gd name="adj2" fmla="val 65338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下記に振込先金融機関の情報を入力してください。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「金融機関」「支店名」「店番号」「口座番号」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「口座名義人」「口座名義人（フリカナ）」については、下記に記入してください。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「預金種別」については、「１．普通」「２．当座」「４．貯蓄」のいずれかに「☑」してください。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99060</xdr:colOff>
          <xdr:row>39</xdr:row>
          <xdr:rowOff>68580</xdr:rowOff>
        </xdr:from>
        <xdr:to>
          <xdr:col>36</xdr:col>
          <xdr:colOff>0</xdr:colOff>
          <xdr:row>40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39</xdr:row>
          <xdr:rowOff>68580</xdr:rowOff>
        </xdr:from>
        <xdr:to>
          <xdr:col>42</xdr:col>
          <xdr:colOff>0</xdr:colOff>
          <xdr:row>40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99060</xdr:colOff>
          <xdr:row>39</xdr:row>
          <xdr:rowOff>68580</xdr:rowOff>
        </xdr:from>
        <xdr:to>
          <xdr:col>49</xdr:col>
          <xdr:colOff>0</xdr:colOff>
          <xdr:row>40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BZ61"/>
  <sheetViews>
    <sheetView tabSelected="1" zoomScale="85" zoomScaleNormal="85" workbookViewId="0"/>
  </sheetViews>
  <sheetFormatPr defaultColWidth="2.59765625" defaultRowHeight="15.9" customHeight="1" x14ac:dyDescent="0.45"/>
  <cols>
    <col min="1" max="55" width="2.59765625" style="3"/>
    <col min="56" max="56" width="7.09765625" style="3" hidden="1" customWidth="1"/>
    <col min="57" max="57" width="0" style="3" hidden="1" customWidth="1"/>
    <col min="58" max="58" width="6.5" style="3" hidden="1" customWidth="1"/>
    <col min="59" max="66" width="2.59765625" style="3"/>
    <col min="67" max="69" width="0" style="3" hidden="1" customWidth="1"/>
    <col min="70" max="16384" width="2.59765625" style="3"/>
  </cols>
  <sheetData>
    <row r="1" spans="1:78" ht="15.9" customHeight="1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189" t="s">
        <v>0</v>
      </c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1"/>
      <c r="BC1" s="2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78" ht="15.9" customHeight="1" x14ac:dyDescent="0.45">
      <c r="A2" s="1"/>
      <c r="B2" s="4" t="s">
        <v>70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2"/>
      <c r="AI2" s="192" t="s">
        <v>1</v>
      </c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4"/>
      <c r="BC2" s="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78" ht="15.9" customHeight="1" x14ac:dyDescent="0.45">
      <c r="A3" s="1"/>
      <c r="B3" s="4"/>
      <c r="C3" s="195" t="s">
        <v>59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4"/>
      <c r="AH3" s="2"/>
      <c r="AI3" s="196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8"/>
      <c r="BC3" s="2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78" ht="15.9" customHeight="1" x14ac:dyDescent="0.45">
      <c r="A4" s="1"/>
      <c r="B4" s="4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4"/>
      <c r="AH4" s="2"/>
      <c r="AI4" s="162" t="s">
        <v>2</v>
      </c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4"/>
      <c r="BC4" s="2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78" ht="15.9" customHeight="1" x14ac:dyDescent="0.45">
      <c r="A5" s="1"/>
      <c r="B5" s="4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H5" s="2"/>
      <c r="AI5" s="159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1"/>
      <c r="BC5" s="2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78" ht="15.9" customHeight="1" x14ac:dyDescent="0.45">
      <c r="A6" s="1"/>
      <c r="B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99" t="str">
        <f ca="1">IF(+AI3="",TEXT(TODAY(),"ggg")&amp;"　年　月　日",TEXT(AI3,"ggge年m月d日"))</f>
        <v>令和　年　月　日</v>
      </c>
      <c r="Z6" s="199"/>
      <c r="AA6" s="199"/>
      <c r="AB6" s="199"/>
      <c r="AC6" s="199"/>
      <c r="AD6" s="199"/>
      <c r="AE6" s="199"/>
      <c r="AF6" s="199"/>
      <c r="AG6" s="4"/>
      <c r="AH6" s="2"/>
      <c r="AI6" s="200" t="s">
        <v>3</v>
      </c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2"/>
      <c r="BC6" s="2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Z6" s="3" t="s">
        <v>68</v>
      </c>
    </row>
    <row r="7" spans="1:78" ht="15.9" customHeight="1" x14ac:dyDescent="0.45">
      <c r="A7" s="1"/>
      <c r="B7" s="4"/>
      <c r="C7" s="203" t="s">
        <v>5</v>
      </c>
      <c r="D7" s="203"/>
      <c r="E7" s="203"/>
      <c r="F7" s="203"/>
      <c r="G7" s="203"/>
      <c r="H7" s="203"/>
      <c r="K7" s="4"/>
      <c r="L7" s="4"/>
      <c r="M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"/>
      <c r="AI7" s="159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1"/>
      <c r="BC7" s="2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Z7" s="3" t="s">
        <v>6</v>
      </c>
    </row>
    <row r="8" spans="1:78" ht="15.9" customHeight="1" x14ac:dyDescent="0.45">
      <c r="A8" s="1"/>
      <c r="B8" s="4"/>
      <c r="C8" s="4"/>
      <c r="D8" s="4"/>
      <c r="E8" s="4"/>
      <c r="F8" s="4"/>
      <c r="G8" s="4"/>
      <c r="H8" s="4"/>
      <c r="I8" s="4"/>
      <c r="J8" s="4"/>
      <c r="L8" s="4" t="s">
        <v>7</v>
      </c>
      <c r="M8" s="4"/>
      <c r="N8" s="4"/>
      <c r="O8" s="204" t="s">
        <v>8</v>
      </c>
      <c r="P8" s="204"/>
      <c r="Q8" s="204"/>
      <c r="R8" s="205" t="str">
        <f>IF(AI5="","",AI5)</f>
        <v/>
      </c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4"/>
      <c r="AH8" s="2"/>
      <c r="AI8" s="162" t="s">
        <v>9</v>
      </c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4"/>
      <c r="BC8" s="2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78" ht="15.9" customHeight="1" x14ac:dyDescent="0.4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57" t="s">
        <v>10</v>
      </c>
      <c r="P9" s="157"/>
      <c r="Q9" s="157"/>
      <c r="R9" s="158" t="str">
        <f>IF(AI7="","",AI7)</f>
        <v/>
      </c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4"/>
      <c r="AH9" s="2"/>
      <c r="AI9" s="159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1"/>
      <c r="BC9" s="2"/>
      <c r="BD9" s="1"/>
      <c r="BE9" s="1"/>
      <c r="BF9" s="6"/>
      <c r="BG9" s="1"/>
      <c r="BH9" s="1"/>
      <c r="BI9" s="1"/>
      <c r="BJ9" s="1"/>
      <c r="BK9" s="1"/>
      <c r="BL9" s="1"/>
      <c r="BM9" s="1"/>
      <c r="BN9" s="1"/>
    </row>
    <row r="10" spans="1:78" ht="15.9" customHeight="1" x14ac:dyDescent="0.45">
      <c r="A10" s="1"/>
      <c r="B10" s="4"/>
      <c r="O10" s="157" t="s">
        <v>11</v>
      </c>
      <c r="P10" s="157"/>
      <c r="Q10" s="157"/>
      <c r="R10" s="158" t="str">
        <f>IF(AI9="","",AI9)</f>
        <v/>
      </c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H10" s="2"/>
      <c r="AI10" s="162" t="s">
        <v>12</v>
      </c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4"/>
      <c r="BC10" s="2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78" ht="15.9" customHeight="1" x14ac:dyDescent="0.45">
      <c r="A11" s="1"/>
      <c r="B11" s="4"/>
      <c r="L11" s="4"/>
      <c r="O11" s="206" t="s">
        <v>13</v>
      </c>
      <c r="P11" s="206"/>
      <c r="Q11" s="206"/>
      <c r="R11" s="158" t="str">
        <f>IF(AI11="","",AI11)</f>
        <v/>
      </c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H11" s="2"/>
      <c r="AI11" s="165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1"/>
      <c r="BC11" s="2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78" ht="15.9" customHeight="1" x14ac:dyDescent="0.45">
      <c r="A12" s="1"/>
      <c r="O12" s="166" t="s">
        <v>14</v>
      </c>
      <c r="P12" s="166"/>
      <c r="Q12" s="166"/>
      <c r="R12" s="168" t="str">
        <f>IF(AI13="","",AI13)</f>
        <v/>
      </c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4"/>
      <c r="AH12" s="2"/>
      <c r="AI12" s="162" t="s">
        <v>15</v>
      </c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4"/>
      <c r="BC12" s="2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78" ht="15.9" customHeight="1" x14ac:dyDescent="0.45">
      <c r="A13" s="1"/>
      <c r="O13" s="167"/>
      <c r="P13" s="167"/>
      <c r="Q13" s="167"/>
      <c r="R13" s="169" t="str">
        <f t="shared" ref="R13" si="0">IF(AI13="","",AI13)</f>
        <v/>
      </c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H13" s="2"/>
      <c r="AI13" s="170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2"/>
      <c r="BC13" s="2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78" ht="15.9" customHeight="1" x14ac:dyDescent="0.45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2"/>
      <c r="AI14" s="8"/>
      <c r="AJ14" s="8"/>
      <c r="AK14" s="8"/>
      <c r="AL14" s="8"/>
      <c r="AM14" s="8"/>
      <c r="AN14" s="56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2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78" ht="15.9" customHeight="1" x14ac:dyDescent="0.45">
      <c r="A15" s="1"/>
      <c r="B15" s="7"/>
      <c r="C15" s="128" t="s">
        <v>69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7"/>
      <c r="AH15" s="2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2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78" ht="15.9" customHeight="1" x14ac:dyDescent="0.45">
      <c r="A16" s="1"/>
      <c r="B16" s="7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7"/>
      <c r="AH16" s="2"/>
      <c r="AI16" s="41" t="s">
        <v>17</v>
      </c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3"/>
      <c r="BC16" s="2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5.9" customHeight="1" x14ac:dyDescent="0.45">
      <c r="A17" s="1"/>
      <c r="B17" s="4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4"/>
      <c r="AH17" s="2"/>
      <c r="AI17" s="108"/>
      <c r="AJ17" s="109"/>
      <c r="AK17" s="93" t="s">
        <v>72</v>
      </c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5"/>
      <c r="BC17" s="2"/>
      <c r="BD17" s="92" t="b">
        <v>0</v>
      </c>
      <c r="BE17" s="92">
        <f>IF(BD17=TRUE,1,0)</f>
        <v>0</v>
      </c>
      <c r="BF17" s="92">
        <f>IF(BD17=TRUE,20000,0)</f>
        <v>0</v>
      </c>
      <c r="BG17" s="1"/>
      <c r="BH17" s="1"/>
      <c r="BI17" s="1"/>
      <c r="BJ17" s="1"/>
      <c r="BK17" s="1"/>
      <c r="BL17" s="1"/>
      <c r="BM17" s="1"/>
      <c r="BN17" s="1"/>
    </row>
    <row r="18" spans="1:66" ht="15.9" customHeight="1" x14ac:dyDescent="0.45">
      <c r="A18" s="1"/>
      <c r="B18" s="11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4"/>
      <c r="AH18" s="2"/>
      <c r="AI18" s="110"/>
      <c r="AJ18" s="111"/>
      <c r="AK18" s="96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8"/>
      <c r="BC18" s="2"/>
      <c r="BD18" s="92"/>
      <c r="BE18" s="92"/>
      <c r="BF18" s="92"/>
      <c r="BG18" s="1"/>
      <c r="BH18" s="1"/>
      <c r="BI18" s="1"/>
      <c r="BJ18" s="1"/>
      <c r="BK18" s="1"/>
      <c r="BL18" s="1"/>
      <c r="BM18" s="1"/>
      <c r="BN18" s="1"/>
    </row>
    <row r="19" spans="1:66" ht="15.9" customHeight="1" x14ac:dyDescent="0.45">
      <c r="A19" s="1"/>
      <c r="B19" s="11"/>
      <c r="C19" s="129" t="s">
        <v>16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4"/>
      <c r="AH19" s="2"/>
      <c r="AI19" s="108"/>
      <c r="AJ19" s="109"/>
      <c r="AK19" s="93" t="s">
        <v>73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5"/>
      <c r="BC19" s="2"/>
      <c r="BD19" s="92" t="b">
        <v>0</v>
      </c>
      <c r="BE19" s="92">
        <f>IF(BD19=TRUE,3,0)</f>
        <v>0</v>
      </c>
      <c r="BF19" s="92">
        <f>IF(BD19=TRUE,10000,0)</f>
        <v>0</v>
      </c>
      <c r="BG19" s="1"/>
      <c r="BH19" s="1"/>
      <c r="BI19" s="1"/>
      <c r="BJ19" s="1"/>
      <c r="BK19" s="1"/>
      <c r="BL19" s="1"/>
      <c r="BM19" s="1"/>
      <c r="BN19" s="1"/>
    </row>
    <row r="20" spans="1:66" ht="15.9" customHeight="1" x14ac:dyDescent="0.4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4"/>
      <c r="AG20" s="4"/>
      <c r="AH20" s="2"/>
      <c r="AI20" s="110"/>
      <c r="AJ20" s="111"/>
      <c r="AK20" s="96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8"/>
      <c r="BC20" s="2"/>
      <c r="BD20" s="92"/>
      <c r="BE20" s="92"/>
      <c r="BF20" s="92"/>
      <c r="BG20" s="1"/>
      <c r="BH20" s="1"/>
      <c r="BI20" s="1"/>
      <c r="BJ20" s="1"/>
      <c r="BK20" s="1"/>
      <c r="BL20" s="1"/>
      <c r="BM20" s="1"/>
      <c r="BN20" s="1"/>
    </row>
    <row r="21" spans="1:66" ht="15.9" customHeight="1" x14ac:dyDescent="0.45">
      <c r="A21" s="1"/>
      <c r="B21" s="11"/>
      <c r="C21" s="11" t="s">
        <v>18</v>
      </c>
      <c r="D21" s="12"/>
      <c r="E21" s="12"/>
      <c r="F21" s="12"/>
      <c r="G21" s="12"/>
      <c r="H21" s="12"/>
      <c r="I21" s="12"/>
      <c r="J21" s="13"/>
      <c r="K21" s="13"/>
      <c r="L21" s="13"/>
      <c r="M21" s="13"/>
      <c r="N21" s="13"/>
      <c r="O21" s="12"/>
      <c r="P21" s="12"/>
      <c r="Q21" s="12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4"/>
      <c r="AH21" s="2"/>
      <c r="AI21" s="108"/>
      <c r="AJ21" s="109"/>
      <c r="AK21" s="93" t="s">
        <v>71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5"/>
      <c r="BC21" s="2"/>
      <c r="BD21" s="92" t="b">
        <v>0</v>
      </c>
      <c r="BE21" s="92">
        <f>IF(BD21=TRUE,5,0)</f>
        <v>0</v>
      </c>
      <c r="BF21" s="92">
        <f t="shared" ref="BF21" si="1">IF(BD21=TRUE,20000,0)</f>
        <v>0</v>
      </c>
      <c r="BG21" s="1"/>
      <c r="BH21" s="1"/>
      <c r="BI21" s="1"/>
      <c r="BJ21" s="1"/>
      <c r="BK21" s="1"/>
      <c r="BL21" s="1"/>
      <c r="BM21" s="1"/>
      <c r="BN21" s="1"/>
    </row>
    <row r="22" spans="1:66" ht="15.9" customHeight="1" x14ac:dyDescent="0.2">
      <c r="A22" s="1"/>
      <c r="B22" s="11"/>
      <c r="C22" s="11"/>
      <c r="D22" s="11"/>
      <c r="E22" s="80" t="str">
        <f>IF(F22="","","・")</f>
        <v/>
      </c>
      <c r="F22" s="81" t="str">
        <f>IF(OR(BE23=1,BE23=4,BE23=6,BE23=9),AK17,IF(OR(BE23=3,BE23=8),AK19,IF(BE23=5,AK21,"")))</f>
        <v/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2"/>
      <c r="S22" s="82"/>
      <c r="T22" s="83"/>
      <c r="U22" s="60"/>
      <c r="V22" s="15"/>
      <c r="W22" s="16"/>
      <c r="X22" s="17"/>
      <c r="Y22" s="18"/>
      <c r="Z22" s="60"/>
      <c r="AA22" s="60"/>
      <c r="AB22" s="60"/>
      <c r="AC22" s="60"/>
      <c r="AD22" s="60"/>
      <c r="AE22" s="60"/>
      <c r="AF22" s="4"/>
      <c r="AG22" s="4"/>
      <c r="AH22" s="2"/>
      <c r="AI22" s="110"/>
      <c r="AJ22" s="111"/>
      <c r="AK22" s="96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8"/>
      <c r="BC22" s="2"/>
      <c r="BD22" s="92"/>
      <c r="BE22" s="92"/>
      <c r="BF22" s="92"/>
      <c r="BG22" s="1"/>
      <c r="BH22" s="1"/>
      <c r="BI22" s="1"/>
      <c r="BJ22" s="1"/>
      <c r="BK22" s="1"/>
      <c r="BL22" s="1"/>
      <c r="BM22" s="1"/>
      <c r="BN22" s="1"/>
    </row>
    <row r="23" spans="1:66" ht="15.9" customHeight="1" x14ac:dyDescent="0.2">
      <c r="A23" s="1"/>
      <c r="B23" s="12"/>
      <c r="C23" s="12"/>
      <c r="D23" s="60"/>
      <c r="E23" s="84" t="str">
        <f>IF(F23="","","・")</f>
        <v/>
      </c>
      <c r="F23" s="85" t="str">
        <f>IF(OR(BE23=4,BE23=9),AK19,IF(OR(BE23=6,BE23=8),AK21,""))</f>
        <v/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7"/>
      <c r="U23" s="60"/>
      <c r="V23" s="16"/>
      <c r="W23" s="16"/>
      <c r="X23" s="17"/>
      <c r="Y23" s="18"/>
      <c r="Z23" s="60"/>
      <c r="AA23" s="60"/>
      <c r="AB23" s="60"/>
      <c r="AC23" s="60"/>
      <c r="AD23" s="60"/>
      <c r="AE23" s="60"/>
      <c r="AH23" s="2"/>
      <c r="AI23" s="41" t="s">
        <v>19</v>
      </c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3"/>
      <c r="BC23" s="2"/>
      <c r="BD23" s="78" t="s">
        <v>76</v>
      </c>
      <c r="BE23" s="79">
        <f>SUM(BE17:BE22)</f>
        <v>0</v>
      </c>
      <c r="BF23" s="79">
        <f>SUM(BF17:BF22)</f>
        <v>0</v>
      </c>
      <c r="BG23" s="1"/>
      <c r="BH23" s="1"/>
      <c r="BI23" s="1"/>
      <c r="BJ23" s="1"/>
      <c r="BK23" s="1"/>
      <c r="BL23" s="1"/>
      <c r="BM23" s="1"/>
      <c r="BN23" s="1"/>
    </row>
    <row r="24" spans="1:66" ht="15.9" customHeight="1" x14ac:dyDescent="0.45">
      <c r="A24" s="1"/>
      <c r="B24" s="12"/>
      <c r="C24" s="11"/>
      <c r="D24" s="11"/>
      <c r="E24" s="88" t="str">
        <f>IF(F24="","","・")</f>
        <v/>
      </c>
      <c r="F24" s="89" t="str">
        <f>IF(BE23=9,AK21,"")</f>
        <v/>
      </c>
      <c r="G24" s="89"/>
      <c r="H24" s="89"/>
      <c r="I24" s="89"/>
      <c r="J24" s="89"/>
      <c r="K24" s="89"/>
      <c r="L24" s="89"/>
      <c r="M24" s="89"/>
      <c r="N24" s="89"/>
      <c r="O24" s="90"/>
      <c r="P24" s="90"/>
      <c r="Q24" s="90"/>
      <c r="R24" s="90"/>
      <c r="S24" s="90"/>
      <c r="T24" s="91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9"/>
      <c r="AH24" s="2"/>
      <c r="AI24" s="173"/>
      <c r="AJ24" s="174"/>
      <c r="AK24" s="174"/>
      <c r="AL24" s="174"/>
      <c r="AM24" s="174"/>
      <c r="AN24" s="174"/>
      <c r="AO24" s="174"/>
      <c r="AP24" s="175"/>
      <c r="AQ24" s="179" t="s">
        <v>20</v>
      </c>
      <c r="AR24" s="180"/>
      <c r="AS24" s="183"/>
      <c r="AT24" s="184"/>
      <c r="AU24" s="184"/>
      <c r="AV24" s="184"/>
      <c r="AW24" s="184"/>
      <c r="AX24" s="184"/>
      <c r="AY24" s="184"/>
      <c r="AZ24" s="184"/>
      <c r="BA24" s="184"/>
      <c r="BB24" s="184"/>
      <c r="BC24" s="2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15.9" customHeight="1" x14ac:dyDescent="0.45">
      <c r="A25" s="1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7"/>
      <c r="AH25" s="2"/>
      <c r="AI25" s="176"/>
      <c r="AJ25" s="177"/>
      <c r="AK25" s="177"/>
      <c r="AL25" s="177"/>
      <c r="AM25" s="177"/>
      <c r="AN25" s="177"/>
      <c r="AO25" s="177"/>
      <c r="AP25" s="178"/>
      <c r="AQ25" s="181"/>
      <c r="AR25" s="182"/>
      <c r="AS25" s="185"/>
      <c r="AT25" s="186"/>
      <c r="AU25" s="186"/>
      <c r="AV25" s="186"/>
      <c r="AW25" s="186"/>
      <c r="AX25" s="186"/>
      <c r="AY25" s="186"/>
      <c r="AZ25" s="186"/>
      <c r="BA25" s="186"/>
      <c r="BB25" s="186"/>
      <c r="BC25" s="2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15.9" customHeight="1" x14ac:dyDescent="0.2">
      <c r="A26" s="1"/>
      <c r="B26" s="12"/>
      <c r="C26" s="11" t="s">
        <v>65</v>
      </c>
      <c r="D26" s="12"/>
      <c r="E26" s="12"/>
      <c r="F26" s="12"/>
      <c r="G26" s="12"/>
      <c r="H26" s="12"/>
      <c r="I26" s="12"/>
      <c r="J26" s="12"/>
      <c r="K26" s="12"/>
      <c r="L26" s="16"/>
      <c r="M26" s="16"/>
      <c r="N26" s="17"/>
      <c r="Z26" s="19"/>
      <c r="AA26" s="19"/>
      <c r="AB26" s="19"/>
      <c r="AC26" s="19"/>
      <c r="AD26" s="19"/>
      <c r="AE26" s="19"/>
      <c r="AH26" s="2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2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15.9" customHeight="1" x14ac:dyDescent="0.45">
      <c r="A27" s="1"/>
      <c r="B27" s="12"/>
      <c r="C27" s="11"/>
      <c r="D27" s="19"/>
      <c r="E27" s="131" t="str">
        <f>IF(MIN(AI24/2,BF23)=0,"",MIN(AI24/2,BF23))</f>
        <v/>
      </c>
      <c r="F27" s="132"/>
      <c r="G27" s="132"/>
      <c r="H27" s="132"/>
      <c r="I27" s="132"/>
      <c r="J27" s="132"/>
      <c r="K27" s="132"/>
      <c r="L27" s="132"/>
      <c r="M27" s="147" t="s">
        <v>20</v>
      </c>
      <c r="N27" s="148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4"/>
      <c r="AH27" s="2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2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15.9" customHeight="1" x14ac:dyDescent="0.45">
      <c r="A28" s="1"/>
      <c r="B28" s="12"/>
      <c r="C28" s="11"/>
      <c r="D28" s="19"/>
      <c r="E28" s="133"/>
      <c r="F28" s="134"/>
      <c r="G28" s="134"/>
      <c r="H28" s="134"/>
      <c r="I28" s="134"/>
      <c r="J28" s="134"/>
      <c r="K28" s="134"/>
      <c r="L28" s="134"/>
      <c r="M28" s="149"/>
      <c r="N28" s="150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7"/>
      <c r="AH28" s="2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2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15.9" customHeight="1" x14ac:dyDescent="0.45">
      <c r="A29" s="1"/>
      <c r="B29" s="12"/>
      <c r="C29" s="11"/>
      <c r="D29" s="11"/>
      <c r="E29" s="55" t="s">
        <v>75</v>
      </c>
      <c r="F29" s="11"/>
      <c r="G29" s="11"/>
      <c r="H29" s="11"/>
      <c r="I29" s="11"/>
      <c r="J29" s="11"/>
      <c r="K29" s="11"/>
      <c r="L29" s="11"/>
      <c r="M29" s="11"/>
      <c r="N29" s="11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7"/>
      <c r="AH29" s="2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2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15.9" customHeight="1" x14ac:dyDescent="0.45">
      <c r="A30" s="1"/>
      <c r="B30" s="12"/>
      <c r="C30" s="11"/>
      <c r="D30" s="11"/>
      <c r="E30" s="55" t="s">
        <v>77</v>
      </c>
      <c r="F30" s="11"/>
      <c r="G30" s="11"/>
      <c r="H30" s="11"/>
      <c r="I30" s="11"/>
      <c r="J30" s="11"/>
      <c r="K30" s="11"/>
      <c r="L30" s="11"/>
      <c r="M30" s="11"/>
      <c r="N30" s="11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7"/>
      <c r="AH30" s="2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5.9" customHeight="1" x14ac:dyDescent="0.45">
      <c r="A31" s="1"/>
      <c r="B31" s="60"/>
      <c r="C31" s="11"/>
      <c r="D31" s="11"/>
      <c r="E31" s="55" t="s">
        <v>78</v>
      </c>
      <c r="F31" s="11"/>
      <c r="G31" s="11"/>
      <c r="H31" s="11"/>
      <c r="I31" s="11"/>
      <c r="J31" s="11"/>
      <c r="K31" s="11"/>
      <c r="L31" s="11"/>
      <c r="M31" s="11"/>
      <c r="N31" s="11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9"/>
      <c r="AH31" s="2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5.9" customHeight="1" x14ac:dyDescent="0.45">
      <c r="A32" s="1"/>
      <c r="B32" s="5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2"/>
      <c r="AH32" s="2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15.9" customHeight="1" x14ac:dyDescent="0.45">
      <c r="A33" s="1"/>
      <c r="B33" s="12"/>
      <c r="C33" s="11" t="s">
        <v>21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4"/>
      <c r="AH33" s="2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15.9" customHeight="1" x14ac:dyDescent="0.45">
      <c r="A34" s="1"/>
      <c r="C34" s="12"/>
      <c r="D34" s="136" t="s">
        <v>22</v>
      </c>
      <c r="E34" s="137" t="s">
        <v>74</v>
      </c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4"/>
      <c r="AH34" s="2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2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15.9" customHeight="1" x14ac:dyDescent="0.45">
      <c r="A35" s="1"/>
      <c r="C35" s="12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4"/>
      <c r="AH35" s="2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15.9" customHeight="1" x14ac:dyDescent="0.45">
      <c r="A36" s="1"/>
      <c r="C36" s="11"/>
      <c r="D36" s="136" t="s">
        <v>23</v>
      </c>
      <c r="E36" s="137" t="s">
        <v>79</v>
      </c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4"/>
      <c r="AH36" s="2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15.9" customHeight="1" x14ac:dyDescent="0.45">
      <c r="A37" s="1"/>
      <c r="C37" s="11"/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4"/>
      <c r="AH37" s="2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15.9" customHeight="1" x14ac:dyDescent="0.45">
      <c r="A38" s="1"/>
      <c r="C38" s="12"/>
      <c r="D38" s="136" t="s">
        <v>24</v>
      </c>
      <c r="E38" s="137" t="s">
        <v>60</v>
      </c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21"/>
      <c r="AH38" s="2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2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15.9" customHeight="1" x14ac:dyDescent="0.45">
      <c r="A39" s="1"/>
      <c r="C39" s="12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21"/>
      <c r="AH39" s="2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2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15.9" customHeight="1" x14ac:dyDescent="0.45">
      <c r="A40" s="1"/>
      <c r="C40" s="11"/>
      <c r="D40" s="136" t="s">
        <v>25</v>
      </c>
      <c r="E40" s="137" t="s">
        <v>84</v>
      </c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4"/>
      <c r="AH40" s="2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2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15.9" customHeight="1" x14ac:dyDescent="0.45">
      <c r="A41" s="1"/>
      <c r="C41" s="11"/>
      <c r="D41" s="13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4"/>
      <c r="AH41" s="2"/>
      <c r="AI41" s="44"/>
      <c r="AJ41" s="44"/>
      <c r="AK41" s="44"/>
      <c r="AL41" s="44"/>
      <c r="AM41" s="45"/>
      <c r="AN41" s="45"/>
      <c r="AO41" s="45"/>
      <c r="AP41" s="45"/>
      <c r="AQ41" s="45"/>
      <c r="AR41" s="45"/>
      <c r="AS41" s="45"/>
      <c r="AT41" s="45"/>
      <c r="AU41" s="44"/>
      <c r="AV41" s="44"/>
      <c r="AW41" s="45"/>
      <c r="AX41" s="45"/>
      <c r="AY41" s="45"/>
      <c r="AZ41" s="45"/>
      <c r="BA41" s="45"/>
      <c r="BB41" s="45"/>
      <c r="BC41" s="2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5.9" customHeight="1" thickBot="1" x14ac:dyDescent="0.5">
      <c r="A42" s="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2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.9" customHeight="1" x14ac:dyDescent="0.45">
      <c r="A43" s="1"/>
      <c r="B43" s="138" t="s">
        <v>37</v>
      </c>
      <c r="C43" s="138"/>
      <c r="D43" s="138"/>
      <c r="E43" s="138"/>
      <c r="F43" s="138"/>
      <c r="G43" s="138"/>
      <c r="H43" s="138"/>
      <c r="I43" s="138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2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5.9" customHeight="1" x14ac:dyDescent="0.45">
      <c r="A44" s="1"/>
      <c r="B44" s="139"/>
      <c r="C44" s="139"/>
      <c r="D44" s="139"/>
      <c r="E44" s="139"/>
      <c r="F44" s="139"/>
      <c r="G44" s="139"/>
      <c r="H44" s="139"/>
      <c r="I44" s="139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103" t="s">
        <v>39</v>
      </c>
      <c r="Y44" s="103"/>
      <c r="Z44" s="103"/>
      <c r="AA44" s="103"/>
      <c r="AB44" s="103"/>
      <c r="AE44" s="23"/>
      <c r="AF44" s="23"/>
      <c r="AG44" s="24"/>
      <c r="AH44" s="2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2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5.9" customHeight="1" x14ac:dyDescent="0.45">
      <c r="A45" s="1"/>
      <c r="B45" s="25"/>
      <c r="C45" s="151" t="s">
        <v>40</v>
      </c>
      <c r="D45" s="152"/>
      <c r="E45" s="153"/>
      <c r="F45" s="151" t="s">
        <v>41</v>
      </c>
      <c r="G45" s="152"/>
      <c r="H45" s="153"/>
      <c r="I45" s="154" t="s">
        <v>42</v>
      </c>
      <c r="J45" s="155"/>
      <c r="K45" s="155"/>
      <c r="L45" s="155"/>
      <c r="M45" s="155"/>
      <c r="N45" s="156"/>
      <c r="O45" s="143" t="s">
        <v>43</v>
      </c>
      <c r="P45" s="144"/>
      <c r="Q45" s="144"/>
      <c r="R45" s="144"/>
      <c r="S45" s="144"/>
      <c r="T45" s="144"/>
      <c r="U45" s="144"/>
      <c r="V45" s="145"/>
      <c r="W45" s="26"/>
      <c r="X45" s="27" t="s">
        <v>44</v>
      </c>
      <c r="Y45" s="28" t="s">
        <v>22</v>
      </c>
      <c r="AA45" s="27" t="s">
        <v>44</v>
      </c>
      <c r="AB45" s="23" t="s">
        <v>23</v>
      </c>
      <c r="AF45" s="28"/>
      <c r="AG45" s="28"/>
      <c r="AH45" s="2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2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.9" customHeight="1" x14ac:dyDescent="0.45">
      <c r="A46" s="1"/>
      <c r="B46" s="25"/>
      <c r="C46" s="99"/>
      <c r="D46" s="100"/>
      <c r="E46" s="101"/>
      <c r="F46" s="99" t="s">
        <v>46</v>
      </c>
      <c r="G46" s="100"/>
      <c r="H46" s="101"/>
      <c r="I46" s="112"/>
      <c r="J46" s="113"/>
      <c r="K46" s="113"/>
      <c r="L46" s="113"/>
      <c r="M46" s="113"/>
      <c r="N46" s="114"/>
      <c r="O46" s="121" t="s">
        <v>47</v>
      </c>
      <c r="P46" s="122"/>
      <c r="Q46" s="29"/>
      <c r="R46" s="122" t="s">
        <v>48</v>
      </c>
      <c r="S46" s="29"/>
      <c r="T46" s="122" t="s">
        <v>49</v>
      </c>
      <c r="U46" s="29"/>
      <c r="V46" s="140" t="s">
        <v>50</v>
      </c>
      <c r="W46" s="30"/>
      <c r="X46" s="27" t="s">
        <v>44</v>
      </c>
      <c r="Y46" s="23" t="s">
        <v>24</v>
      </c>
      <c r="AA46" s="27" t="s">
        <v>44</v>
      </c>
      <c r="AB46" s="3" t="s">
        <v>25</v>
      </c>
      <c r="AH46" s="2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2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5.9" customHeight="1" x14ac:dyDescent="0.45">
      <c r="A47" s="1"/>
      <c r="B47" s="25"/>
      <c r="C47" s="102"/>
      <c r="D47" s="103"/>
      <c r="E47" s="104"/>
      <c r="F47" s="102" t="s">
        <v>51</v>
      </c>
      <c r="G47" s="103"/>
      <c r="H47" s="104"/>
      <c r="I47" s="115"/>
      <c r="J47" s="116"/>
      <c r="K47" s="116"/>
      <c r="L47" s="116"/>
      <c r="M47" s="116"/>
      <c r="N47" s="117"/>
      <c r="O47" s="123"/>
      <c r="P47" s="124"/>
      <c r="Q47" s="31"/>
      <c r="R47" s="124"/>
      <c r="S47" s="31"/>
      <c r="T47" s="124"/>
      <c r="U47" s="31"/>
      <c r="V47" s="141"/>
      <c r="W47" s="30"/>
      <c r="X47" s="103" t="s">
        <v>52</v>
      </c>
      <c r="Y47" s="103"/>
      <c r="Z47" s="103"/>
      <c r="AA47" s="103"/>
      <c r="AB47" s="103"/>
      <c r="AE47" s="32"/>
      <c r="AF47" s="32"/>
      <c r="AG47" s="32"/>
      <c r="AH47" s="2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2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.9" customHeight="1" x14ac:dyDescent="0.45">
      <c r="A48" s="1"/>
      <c r="B48" s="25"/>
      <c r="C48" s="105"/>
      <c r="D48" s="106"/>
      <c r="E48" s="107"/>
      <c r="F48" s="105" t="s">
        <v>53</v>
      </c>
      <c r="G48" s="106"/>
      <c r="H48" s="107"/>
      <c r="I48" s="118"/>
      <c r="J48" s="119"/>
      <c r="K48" s="119"/>
      <c r="L48" s="119"/>
      <c r="M48" s="119"/>
      <c r="N48" s="120"/>
      <c r="O48" s="125"/>
      <c r="P48" s="126"/>
      <c r="Q48" s="33"/>
      <c r="R48" s="126"/>
      <c r="S48" s="33"/>
      <c r="T48" s="126"/>
      <c r="U48" s="33"/>
      <c r="V48" s="142"/>
      <c r="W48" s="30"/>
      <c r="X48" s="3" t="s">
        <v>44</v>
      </c>
      <c r="Y48" s="146" t="s">
        <v>54</v>
      </c>
      <c r="Z48" s="146"/>
      <c r="AA48" s="146"/>
      <c r="AB48" s="146"/>
      <c r="AC48" s="146"/>
      <c r="AD48" s="146"/>
      <c r="AE48" s="146"/>
      <c r="AF48" s="146"/>
      <c r="AG48" s="54"/>
      <c r="AH48" s="2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2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5.9" customHeight="1" x14ac:dyDescent="0.45">
      <c r="A49" s="1"/>
      <c r="B49" s="135" t="s">
        <v>55</v>
      </c>
      <c r="C49" s="135"/>
      <c r="D49" s="135"/>
      <c r="E49" s="135"/>
      <c r="F49" s="135"/>
      <c r="G49" s="36"/>
      <c r="H49" s="36"/>
      <c r="I49" s="36"/>
      <c r="J49" s="36"/>
      <c r="K49" s="37"/>
      <c r="L49" s="37"/>
      <c r="M49" s="37"/>
      <c r="N49" s="37"/>
      <c r="O49" s="37"/>
      <c r="P49" s="37"/>
      <c r="Q49" s="38"/>
      <c r="R49" s="38"/>
      <c r="S49" s="38"/>
      <c r="T49" s="38"/>
      <c r="U49" s="38"/>
      <c r="V49" s="38"/>
      <c r="W49" s="38"/>
      <c r="X49" s="3" t="s">
        <v>44</v>
      </c>
      <c r="Y49" s="27" t="s">
        <v>66</v>
      </c>
      <c r="AE49" s="32"/>
      <c r="AF49" s="32"/>
      <c r="AG49" s="32"/>
      <c r="AH49" s="2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5.9" customHeight="1" x14ac:dyDescent="0.45">
      <c r="A50" s="1"/>
      <c r="B50" s="3" t="s">
        <v>57</v>
      </c>
      <c r="M50" s="23"/>
      <c r="N50" s="39" t="s">
        <v>58</v>
      </c>
      <c r="O50" s="23"/>
      <c r="P50" s="23"/>
      <c r="Q50" s="23"/>
      <c r="R50" s="23"/>
      <c r="S50" s="23"/>
      <c r="T50" s="23"/>
      <c r="U50" s="23"/>
      <c r="V50" s="23"/>
      <c r="W50" s="23"/>
      <c r="X50" s="3" t="s">
        <v>44</v>
      </c>
      <c r="Y50" s="187" t="s">
        <v>56</v>
      </c>
      <c r="Z50" s="187"/>
      <c r="AA50" s="188" t="s">
        <v>67</v>
      </c>
      <c r="AB50" s="188"/>
      <c r="AC50" s="188"/>
      <c r="AD50" s="188"/>
      <c r="AE50" s="188"/>
      <c r="AF50" s="188"/>
      <c r="AG50" s="188"/>
      <c r="AH50" s="4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2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5.9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40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2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15.9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15.9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15.9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15.9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ht="15.9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1:66" ht="15.9" customHeight="1" x14ac:dyDescent="0.45"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</row>
    <row r="58" spans="1:66" ht="15.9" customHeight="1" x14ac:dyDescent="0.45"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</row>
    <row r="59" spans="1:66" ht="15.9" customHeight="1" x14ac:dyDescent="0.45"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</row>
    <row r="60" spans="1:66" ht="15.9" customHeight="1" x14ac:dyDescent="0.45"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</row>
    <row r="61" spans="1:66" ht="15.9" customHeight="1" x14ac:dyDescent="0.45"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</row>
  </sheetData>
  <sheetProtection algorithmName="SHA-512" hashValue="VOw3JkGvF+8kHxmgbE8PAdapjBLW1oKtOmwTEzTt8CMpaFrQU5JCl15e6xyM3HoOaMJ/fDvueRQ1/76iMeVtmQ==" saltValue="7MBK9S3bWNihzwStgZh5Mg==" spinCount="100000" sheet="1" objects="1" scenarios="1"/>
  <mergeCells count="79">
    <mergeCell ref="Y50:Z50"/>
    <mergeCell ref="AA50:AG50"/>
    <mergeCell ref="AI1:BB1"/>
    <mergeCell ref="AI2:BB2"/>
    <mergeCell ref="C3:AF5"/>
    <mergeCell ref="AI3:BB3"/>
    <mergeCell ref="AI4:BB4"/>
    <mergeCell ref="AI5:BB5"/>
    <mergeCell ref="Y6:AF6"/>
    <mergeCell ref="AI6:BB6"/>
    <mergeCell ref="C7:H7"/>
    <mergeCell ref="AI7:BB7"/>
    <mergeCell ref="O8:Q8"/>
    <mergeCell ref="R8:AF8"/>
    <mergeCell ref="AI8:BB8"/>
    <mergeCell ref="O11:Q11"/>
    <mergeCell ref="R46:R48"/>
    <mergeCell ref="O9:Q9"/>
    <mergeCell ref="R9:AF9"/>
    <mergeCell ref="AI9:BB9"/>
    <mergeCell ref="O10:Q10"/>
    <mergeCell ref="R10:AF10"/>
    <mergeCell ref="AI10:BB10"/>
    <mergeCell ref="R11:AF11"/>
    <mergeCell ref="AI11:BB11"/>
    <mergeCell ref="O12:Q13"/>
    <mergeCell ref="R12:AF13"/>
    <mergeCell ref="AI12:BB12"/>
    <mergeCell ref="AI13:BB13"/>
    <mergeCell ref="AI24:AP25"/>
    <mergeCell ref="AQ24:AR25"/>
    <mergeCell ref="AS24:BB25"/>
    <mergeCell ref="M27:N28"/>
    <mergeCell ref="F48:H48"/>
    <mergeCell ref="C45:E45"/>
    <mergeCell ref="F45:H45"/>
    <mergeCell ref="I45:N45"/>
    <mergeCell ref="F46:H46"/>
    <mergeCell ref="B49:F49"/>
    <mergeCell ref="D34:D35"/>
    <mergeCell ref="E34:AE35"/>
    <mergeCell ref="D36:D37"/>
    <mergeCell ref="E36:AE37"/>
    <mergeCell ref="D38:D39"/>
    <mergeCell ref="B43:I44"/>
    <mergeCell ref="X44:AB44"/>
    <mergeCell ref="E38:AE39"/>
    <mergeCell ref="E40:AE41"/>
    <mergeCell ref="D40:D41"/>
    <mergeCell ref="T46:T48"/>
    <mergeCell ref="V46:V48"/>
    <mergeCell ref="O45:V45"/>
    <mergeCell ref="X47:AB47"/>
    <mergeCell ref="Y48:AF48"/>
    <mergeCell ref="AK17:BB18"/>
    <mergeCell ref="AK19:BB20"/>
    <mergeCell ref="AK21:BB22"/>
    <mergeCell ref="C46:E48"/>
    <mergeCell ref="F47:H47"/>
    <mergeCell ref="AI17:AJ18"/>
    <mergeCell ref="AI19:AJ20"/>
    <mergeCell ref="AI21:AJ22"/>
    <mergeCell ref="I46:N48"/>
    <mergeCell ref="O46:P48"/>
    <mergeCell ref="AI28:BB28"/>
    <mergeCell ref="C15:AF17"/>
    <mergeCell ref="C18:AF18"/>
    <mergeCell ref="R21:AF21"/>
    <mergeCell ref="C19:AF19"/>
    <mergeCell ref="E27:L28"/>
    <mergeCell ref="BF17:BF18"/>
    <mergeCell ref="BF19:BF20"/>
    <mergeCell ref="BF21:BF22"/>
    <mergeCell ref="BD17:BD18"/>
    <mergeCell ref="BD19:BD20"/>
    <mergeCell ref="BD21:BD22"/>
    <mergeCell ref="BE17:BE18"/>
    <mergeCell ref="BE19:BE20"/>
    <mergeCell ref="BE21:BE22"/>
  </mergeCells>
  <phoneticPr fontId="3"/>
  <printOptions horizontalCentered="1" verticalCentered="1"/>
  <pageMargins left="0.86614173228346458" right="0.86614173228346458" top="0.78740157480314965" bottom="0.78740157480314965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34</xdr:col>
                    <xdr:colOff>121920</xdr:colOff>
                    <xdr:row>16</xdr:row>
                    <xdr:rowOff>76200</xdr:rowOff>
                  </from>
                  <to>
                    <xdr:col>36</xdr:col>
                    <xdr:colOff>30480</xdr:colOff>
                    <xdr:row>17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34</xdr:col>
                    <xdr:colOff>114300</xdr:colOff>
                    <xdr:row>18</xdr:row>
                    <xdr:rowOff>76200</xdr:rowOff>
                  </from>
                  <to>
                    <xdr:col>36</xdr:col>
                    <xdr:colOff>22860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34</xdr:col>
                    <xdr:colOff>114300</xdr:colOff>
                    <xdr:row>20</xdr:row>
                    <xdr:rowOff>76200</xdr:rowOff>
                  </from>
                  <to>
                    <xdr:col>36</xdr:col>
                    <xdr:colOff>22860</xdr:colOff>
                    <xdr:row>21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BZ55"/>
  <sheetViews>
    <sheetView zoomScaleNormal="100" workbookViewId="0">
      <selection activeCell="AQ6" sqref="AQ6"/>
    </sheetView>
  </sheetViews>
  <sheetFormatPr defaultColWidth="2.59765625" defaultRowHeight="15.9" customHeight="1" x14ac:dyDescent="0.45"/>
  <cols>
    <col min="1" max="55" width="2.59765625" style="3"/>
    <col min="56" max="56" width="7.09765625" style="3" hidden="1" customWidth="1"/>
    <col min="57" max="59" width="0" style="3" hidden="1" customWidth="1"/>
    <col min="60" max="66" width="2.59765625" style="3"/>
    <col min="67" max="69" width="0" style="3" hidden="1" customWidth="1"/>
    <col min="70" max="16384" width="2.59765625" style="3"/>
  </cols>
  <sheetData>
    <row r="1" spans="1:78" ht="15.9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2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78" ht="15.9" customHeight="1" x14ac:dyDescent="0.45">
      <c r="A2" s="1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2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78" ht="15.9" customHeight="1" x14ac:dyDescent="0.45">
      <c r="A3" s="1"/>
      <c r="B3" s="4"/>
      <c r="C3" s="195" t="s">
        <v>61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4"/>
      <c r="AH3" s="2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2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78" ht="15.9" customHeight="1" x14ac:dyDescent="0.45">
      <c r="A4" s="1"/>
      <c r="B4" s="4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4"/>
      <c r="AH4" s="2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2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78" ht="15.9" customHeight="1" x14ac:dyDescent="0.45">
      <c r="A5" s="1"/>
      <c r="B5" s="4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H5" s="2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2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78" ht="15.9" customHeight="1" x14ac:dyDescent="0.45">
      <c r="A6" s="1"/>
      <c r="B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99" t="str">
        <f ca="1">IF(+AI3="",TEXT(TODAY(),"ggg")&amp;"　年　月　日",TEXT(AI3,"ggge年m月d日"))</f>
        <v>令和　年　月　日</v>
      </c>
      <c r="Z6" s="199"/>
      <c r="AA6" s="199"/>
      <c r="AB6" s="199"/>
      <c r="AC6" s="199"/>
      <c r="AD6" s="199"/>
      <c r="AE6" s="199"/>
      <c r="AF6" s="199"/>
      <c r="AG6" s="4"/>
      <c r="AH6" s="2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2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Z6" s="3" t="s">
        <v>4</v>
      </c>
    </row>
    <row r="7" spans="1:78" ht="15.9" customHeight="1" x14ac:dyDescent="0.45">
      <c r="A7" s="1"/>
      <c r="B7" s="4"/>
      <c r="C7" s="203" t="s">
        <v>5</v>
      </c>
      <c r="D7" s="203"/>
      <c r="E7" s="203"/>
      <c r="F7" s="203"/>
      <c r="G7" s="203"/>
      <c r="H7" s="203"/>
      <c r="K7" s="4"/>
      <c r="L7" s="4"/>
      <c r="M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2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Z7" s="3" t="s">
        <v>6</v>
      </c>
    </row>
    <row r="8" spans="1:78" ht="15.9" customHeight="1" x14ac:dyDescent="0.45">
      <c r="A8" s="1"/>
      <c r="B8" s="4"/>
      <c r="C8" s="4"/>
      <c r="D8" s="4"/>
      <c r="E8" s="4"/>
      <c r="F8" s="4"/>
      <c r="G8" s="4"/>
      <c r="H8" s="4"/>
      <c r="I8" s="4"/>
      <c r="J8" s="4"/>
      <c r="L8" s="4" t="s">
        <v>7</v>
      </c>
      <c r="M8" s="4"/>
      <c r="N8" s="4"/>
      <c r="O8" s="204" t="s">
        <v>8</v>
      </c>
      <c r="P8" s="204"/>
      <c r="Q8" s="204"/>
      <c r="R8" s="205" t="str">
        <f>'申請書（個人用）'!R8:AF8</f>
        <v/>
      </c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4"/>
      <c r="AH8" s="2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2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78" ht="15.9" customHeight="1" x14ac:dyDescent="0.4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57" t="s">
        <v>10</v>
      </c>
      <c r="P9" s="157"/>
      <c r="Q9" s="157"/>
      <c r="R9" s="158" t="str">
        <f>'申請書（個人用）'!R9:AF9</f>
        <v/>
      </c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4"/>
      <c r="AH9" s="2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2"/>
      <c r="BD9" s="1"/>
      <c r="BE9" s="1"/>
      <c r="BF9" s="6"/>
      <c r="BG9" s="1"/>
      <c r="BH9" s="1"/>
      <c r="BI9" s="1"/>
      <c r="BJ9" s="1"/>
      <c r="BK9" s="1"/>
      <c r="BL9" s="1"/>
      <c r="BM9" s="1"/>
      <c r="BN9" s="1"/>
    </row>
    <row r="10" spans="1:78" ht="15.9" customHeight="1" x14ac:dyDescent="0.45">
      <c r="A10" s="1"/>
      <c r="B10" s="4"/>
      <c r="O10" s="157" t="s">
        <v>11</v>
      </c>
      <c r="P10" s="157"/>
      <c r="Q10" s="157"/>
      <c r="R10" s="158" t="str">
        <f>'申請書（個人用）'!R10:AF10</f>
        <v/>
      </c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H10" s="2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2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78" ht="15.9" customHeight="1" x14ac:dyDescent="0.45">
      <c r="A11" s="1"/>
      <c r="B11" s="4"/>
      <c r="L11" s="4"/>
      <c r="O11" s="206" t="s">
        <v>13</v>
      </c>
      <c r="P11" s="206"/>
      <c r="Q11" s="206"/>
      <c r="R11" s="158" t="str">
        <f>'申請書（個人用）'!R11:AF11</f>
        <v/>
      </c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H11" s="2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2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78" ht="15.9" customHeight="1" x14ac:dyDescent="0.45">
      <c r="A12" s="1"/>
      <c r="O12" s="166" t="s">
        <v>14</v>
      </c>
      <c r="P12" s="166"/>
      <c r="Q12" s="166"/>
      <c r="R12" s="168" t="str">
        <f>'申請書（個人用）'!R12:AF13</f>
        <v/>
      </c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4"/>
      <c r="AH12" s="2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2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78" ht="15.9" customHeight="1" x14ac:dyDescent="0.45">
      <c r="A13" s="1"/>
      <c r="O13" s="167"/>
      <c r="P13" s="167"/>
      <c r="Q13" s="167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H13" s="2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2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78" ht="15.9" customHeight="1" x14ac:dyDescent="0.45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2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2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78" ht="15.9" customHeight="1" thickBot="1" x14ac:dyDescent="0.5">
      <c r="A15" s="1"/>
      <c r="B15" s="7"/>
      <c r="C15" s="128" t="s">
        <v>63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7"/>
      <c r="AH15" s="2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2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78" ht="15.9" customHeight="1" thickBot="1" x14ac:dyDescent="0.5">
      <c r="A16" s="1"/>
      <c r="B16" s="7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7"/>
      <c r="AH16" s="2"/>
      <c r="AI16" s="189" t="s">
        <v>0</v>
      </c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1"/>
      <c r="BC16" s="2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5.9" customHeight="1" x14ac:dyDescent="0.45">
      <c r="A17" s="1"/>
      <c r="B17" s="4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4"/>
      <c r="AH17" s="2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2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15.9" customHeight="1" x14ac:dyDescent="0.45">
      <c r="A18" s="1"/>
      <c r="B18" s="11"/>
      <c r="C18" s="129" t="s">
        <v>16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4"/>
      <c r="AH18" s="2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15.9" customHeight="1" x14ac:dyDescent="0.45">
      <c r="A19" s="1"/>
      <c r="B19" s="11"/>
      <c r="C19" s="11" t="s">
        <v>18</v>
      </c>
      <c r="D19" s="12"/>
      <c r="E19" s="12"/>
      <c r="F19" s="12"/>
      <c r="G19" s="12"/>
      <c r="H19" s="12"/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1"/>
      <c r="AA19" s="11"/>
      <c r="AB19" s="11"/>
      <c r="AC19" s="11"/>
      <c r="AD19" s="11"/>
      <c r="AE19" s="11"/>
      <c r="AF19" s="4"/>
      <c r="AG19" s="4"/>
      <c r="AH19" s="2"/>
      <c r="AI19" s="248" t="str">
        <f>IF('申請書（個人用）'!AI17:BB17="","",'申請書（個人用）'!AI17:BB17)</f>
        <v/>
      </c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15.9" customHeight="1" x14ac:dyDescent="0.45">
      <c r="A20" s="1"/>
      <c r="B20" s="11"/>
      <c r="C20" s="11"/>
      <c r="D20" s="14"/>
      <c r="E20" s="63" t="str">
        <f>'申請書（個人用）'!E22</f>
        <v/>
      </c>
      <c r="F20" s="68" t="str">
        <f>'申請書（個人用）'!F22</f>
        <v/>
      </c>
      <c r="G20" s="64"/>
      <c r="H20" s="64"/>
      <c r="I20" s="64"/>
      <c r="J20" s="64"/>
      <c r="K20" s="64"/>
      <c r="L20" s="64"/>
      <c r="M20" s="64"/>
      <c r="N20" s="64"/>
      <c r="O20" s="73"/>
      <c r="P20" s="73"/>
      <c r="Q20" s="73"/>
      <c r="R20" s="73"/>
      <c r="S20" s="73"/>
      <c r="T20" s="74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4"/>
      <c r="AG20" s="4"/>
      <c r="AH20" s="2"/>
      <c r="AI20" s="247"/>
      <c r="AJ20" s="247"/>
      <c r="AK20" s="247"/>
      <c r="AL20" s="247"/>
      <c r="AM20" s="247"/>
      <c r="AN20" s="247"/>
      <c r="AO20" s="247"/>
      <c r="AP20" s="247"/>
      <c r="AQ20" s="247"/>
      <c r="AR20" s="247"/>
      <c r="AS20" s="247"/>
      <c r="AT20" s="247"/>
      <c r="AU20" s="247"/>
      <c r="AV20" s="247"/>
      <c r="AW20" s="247"/>
      <c r="AX20" s="247"/>
      <c r="AY20" s="247"/>
      <c r="AZ20" s="247"/>
      <c r="BA20" s="247"/>
      <c r="BB20" s="247"/>
      <c r="BC20" s="2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15.9" customHeight="1" x14ac:dyDescent="0.45">
      <c r="A21" s="1"/>
      <c r="B21" s="11"/>
      <c r="C21" s="11"/>
      <c r="D21" s="14"/>
      <c r="E21" s="70" t="str">
        <f>'申請書（個人用）'!E23</f>
        <v/>
      </c>
      <c r="F21" s="67" t="str">
        <f>'申請書（個人用）'!F23</f>
        <v/>
      </c>
      <c r="G21" s="71"/>
      <c r="H21" s="71"/>
      <c r="I21" s="71"/>
      <c r="J21" s="71"/>
      <c r="K21" s="71"/>
      <c r="L21" s="71"/>
      <c r="M21" s="71"/>
      <c r="N21" s="71"/>
      <c r="O21" s="72"/>
      <c r="P21" s="72"/>
      <c r="Q21" s="72"/>
      <c r="R21" s="72"/>
      <c r="S21" s="72"/>
      <c r="T21" s="7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4"/>
      <c r="AG21" s="4"/>
      <c r="AH21" s="2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2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15.9" customHeight="1" x14ac:dyDescent="0.45">
      <c r="A22" s="1"/>
      <c r="B22" s="11"/>
      <c r="C22" s="12"/>
      <c r="D22" s="14"/>
      <c r="E22" s="65" t="str">
        <f>'申請書（個人用）'!E24</f>
        <v/>
      </c>
      <c r="F22" s="69" t="str">
        <f>'申請書（個人用）'!F24</f>
        <v/>
      </c>
      <c r="G22" s="66"/>
      <c r="H22" s="66"/>
      <c r="I22" s="66"/>
      <c r="J22" s="66"/>
      <c r="K22" s="66"/>
      <c r="L22" s="66"/>
      <c r="M22" s="66"/>
      <c r="N22" s="66"/>
      <c r="O22" s="76"/>
      <c r="P22" s="76"/>
      <c r="Q22" s="76"/>
      <c r="R22" s="76"/>
      <c r="S22" s="76"/>
      <c r="T22" s="77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4"/>
      <c r="AH22" s="2"/>
      <c r="AI22" s="249" t="str">
        <f>'申請書（個人用）'!E27</f>
        <v/>
      </c>
      <c r="AJ22" s="249"/>
      <c r="AK22" s="249"/>
      <c r="AL22" s="249"/>
      <c r="AM22" s="249"/>
      <c r="AN22" s="249"/>
      <c r="AO22" s="249"/>
      <c r="AP22" s="249"/>
      <c r="AQ22" s="250" t="s">
        <v>20</v>
      </c>
      <c r="AR22" s="250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2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15.9" customHeight="1" x14ac:dyDescent="0.2">
      <c r="A23" s="1"/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5"/>
      <c r="M23" s="16"/>
      <c r="N23" s="17"/>
      <c r="O23" s="12"/>
      <c r="P23" s="12"/>
      <c r="Q23" s="12"/>
      <c r="R23" s="12"/>
      <c r="S23" s="12"/>
      <c r="T23" s="12"/>
      <c r="U23" s="12"/>
      <c r="V23" s="15"/>
      <c r="W23" s="16"/>
      <c r="X23" s="17"/>
      <c r="Y23" s="18"/>
      <c r="Z23" s="12"/>
      <c r="AA23" s="12"/>
      <c r="AB23" s="12"/>
      <c r="AC23" s="12"/>
      <c r="AD23" s="12"/>
      <c r="AE23" s="12"/>
      <c r="AF23" s="4"/>
      <c r="AG23" s="4"/>
      <c r="AH23" s="2"/>
      <c r="AI23" s="249"/>
      <c r="AJ23" s="249"/>
      <c r="AK23" s="249"/>
      <c r="AL23" s="249"/>
      <c r="AM23" s="249"/>
      <c r="AN23" s="249"/>
      <c r="AO23" s="249"/>
      <c r="AP23" s="249"/>
      <c r="AQ23" s="250"/>
      <c r="AR23" s="250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2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15.9" customHeight="1" x14ac:dyDescent="0.2">
      <c r="A24" s="1"/>
      <c r="B24" s="12"/>
      <c r="C24" s="11" t="s">
        <v>62</v>
      </c>
      <c r="D24" s="12"/>
      <c r="E24" s="12"/>
      <c r="F24" s="12"/>
      <c r="G24" s="12"/>
      <c r="H24" s="12"/>
      <c r="I24" s="12"/>
      <c r="J24" s="12"/>
      <c r="K24" s="12"/>
      <c r="L24" s="16"/>
      <c r="M24" s="16"/>
      <c r="N24" s="17"/>
      <c r="O24" s="12"/>
      <c r="P24" s="12"/>
      <c r="Q24" s="12"/>
      <c r="R24" s="12"/>
      <c r="S24" s="12"/>
      <c r="T24" s="12"/>
      <c r="U24" s="12"/>
      <c r="V24" s="16"/>
      <c r="W24" s="16"/>
      <c r="X24" s="17"/>
      <c r="Y24" s="18"/>
      <c r="Z24" s="12"/>
      <c r="AA24" s="12"/>
      <c r="AB24" s="12"/>
      <c r="AC24" s="12"/>
      <c r="AD24" s="12"/>
      <c r="AE24" s="12"/>
      <c r="AH24" s="2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2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15.9" customHeight="1" x14ac:dyDescent="0.45">
      <c r="A25" s="1"/>
      <c r="B25" s="12"/>
      <c r="C25" s="11"/>
      <c r="D25" s="19"/>
      <c r="E25" s="131" t="str">
        <f>IF(AI22=0,"",AI22)</f>
        <v/>
      </c>
      <c r="F25" s="132"/>
      <c r="G25" s="132"/>
      <c r="H25" s="132"/>
      <c r="I25" s="132"/>
      <c r="J25" s="132"/>
      <c r="K25" s="132"/>
      <c r="L25" s="132"/>
      <c r="M25" s="147" t="s">
        <v>20</v>
      </c>
      <c r="N25" s="148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7"/>
      <c r="AH25" s="2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2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15.9" customHeight="1" x14ac:dyDescent="0.45">
      <c r="A26" s="1"/>
      <c r="B26" s="12"/>
      <c r="C26" s="11"/>
      <c r="D26" s="19"/>
      <c r="E26" s="133"/>
      <c r="F26" s="134"/>
      <c r="G26" s="134"/>
      <c r="H26" s="134"/>
      <c r="I26" s="134"/>
      <c r="J26" s="134"/>
      <c r="K26" s="134"/>
      <c r="L26" s="134"/>
      <c r="M26" s="149"/>
      <c r="N26" s="150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7"/>
      <c r="AH26" s="2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15.9" customHeight="1" x14ac:dyDescent="0.45">
      <c r="A27" s="1"/>
      <c r="B27" s="12"/>
      <c r="Z27" s="19"/>
      <c r="AA27" s="19"/>
      <c r="AB27" s="19"/>
      <c r="AC27" s="19"/>
      <c r="AD27" s="19"/>
      <c r="AE27" s="19"/>
      <c r="AH27" s="2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15.9" customHeight="1" x14ac:dyDescent="0.45">
      <c r="A28" s="1"/>
      <c r="B28" s="12"/>
      <c r="C28" s="11" t="s">
        <v>21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4"/>
      <c r="AH28" s="2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15.9" customHeight="1" x14ac:dyDescent="0.45">
      <c r="A29" s="1"/>
      <c r="B29" s="12"/>
      <c r="C29" s="12"/>
      <c r="D29" s="136" t="s">
        <v>22</v>
      </c>
      <c r="E29" s="137" t="s">
        <v>64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7"/>
      <c r="AH29" s="2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2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15.9" customHeight="1" x14ac:dyDescent="0.45">
      <c r="A30" s="1"/>
      <c r="B30" s="12"/>
      <c r="C30" s="12"/>
      <c r="D30" s="136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7"/>
      <c r="AH30" s="2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5.9" customHeight="1" x14ac:dyDescent="0.45">
      <c r="A31" s="1"/>
      <c r="C31" s="4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4"/>
      <c r="AC31" s="4"/>
      <c r="AD31" s="4"/>
      <c r="AE31" s="4"/>
      <c r="AF31" s="4"/>
      <c r="AH31" s="2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2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5.9" customHeight="1" x14ac:dyDescent="0.45">
      <c r="A32" s="1"/>
      <c r="C32" s="4" t="s">
        <v>26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H32" s="2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2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15.9" customHeight="1" x14ac:dyDescent="0.45">
      <c r="A33" s="1"/>
      <c r="C33" s="4"/>
      <c r="D33" s="251" t="s">
        <v>27</v>
      </c>
      <c r="E33" s="251"/>
      <c r="F33" s="251"/>
      <c r="G33" s="251"/>
      <c r="H33" s="251"/>
      <c r="I33" s="233" t="str">
        <f>IF(AM34="","",AM34)</f>
        <v/>
      </c>
      <c r="J33" s="233"/>
      <c r="K33" s="233"/>
      <c r="L33" s="233"/>
      <c r="M33" s="233"/>
      <c r="N33" s="233"/>
      <c r="O33" s="233"/>
      <c r="P33" s="239" t="s">
        <v>28</v>
      </c>
      <c r="Q33" s="239"/>
      <c r="R33" s="239"/>
      <c r="S33" s="239"/>
      <c r="T33" s="239"/>
      <c r="U33" s="233" t="str">
        <f>IF(AW34="","",AW34)</f>
        <v/>
      </c>
      <c r="V33" s="233"/>
      <c r="W33" s="233"/>
      <c r="X33" s="233"/>
      <c r="Y33" s="233"/>
      <c r="Z33" s="233"/>
      <c r="AA33" s="233"/>
      <c r="AB33" s="239" t="s">
        <v>29</v>
      </c>
      <c r="AC33" s="234"/>
      <c r="AD33" s="234"/>
      <c r="AE33" s="234"/>
      <c r="AF33" s="4"/>
      <c r="AH33" s="2"/>
      <c r="AI33" s="162" t="s">
        <v>30</v>
      </c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4"/>
      <c r="BC33" s="2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15.9" customHeight="1" x14ac:dyDescent="0.45">
      <c r="A34" s="1"/>
      <c r="C34" s="4"/>
      <c r="D34" s="251"/>
      <c r="E34" s="251"/>
      <c r="F34" s="251"/>
      <c r="G34" s="251"/>
      <c r="H34" s="251"/>
      <c r="I34" s="233"/>
      <c r="J34" s="233"/>
      <c r="K34" s="233"/>
      <c r="L34" s="233"/>
      <c r="M34" s="233"/>
      <c r="N34" s="233"/>
      <c r="O34" s="233"/>
      <c r="P34" s="239"/>
      <c r="Q34" s="239"/>
      <c r="R34" s="239"/>
      <c r="S34" s="239"/>
      <c r="T34" s="239"/>
      <c r="U34" s="233"/>
      <c r="V34" s="233"/>
      <c r="W34" s="233"/>
      <c r="X34" s="233"/>
      <c r="Y34" s="233"/>
      <c r="Z34" s="233"/>
      <c r="AA34" s="233"/>
      <c r="AB34" s="234"/>
      <c r="AC34" s="234"/>
      <c r="AD34" s="234"/>
      <c r="AE34" s="234"/>
      <c r="AF34" s="4"/>
      <c r="AH34" s="2"/>
      <c r="AI34" s="241" t="s">
        <v>27</v>
      </c>
      <c r="AJ34" s="242"/>
      <c r="AK34" s="242"/>
      <c r="AL34" s="243"/>
      <c r="AM34" s="244"/>
      <c r="AN34" s="244"/>
      <c r="AO34" s="244"/>
      <c r="AP34" s="244"/>
      <c r="AQ34" s="244"/>
      <c r="AR34" s="244"/>
      <c r="AS34" s="244"/>
      <c r="AT34" s="245"/>
      <c r="AU34" s="241" t="s">
        <v>31</v>
      </c>
      <c r="AV34" s="243"/>
      <c r="AW34" s="246"/>
      <c r="AX34" s="244"/>
      <c r="AY34" s="244"/>
      <c r="AZ34" s="244"/>
      <c r="BA34" s="244"/>
      <c r="BB34" s="245"/>
      <c r="BC34" s="2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15.9" customHeight="1" x14ac:dyDescent="0.45">
      <c r="A35" s="1"/>
      <c r="C35" s="4"/>
      <c r="D35" s="251"/>
      <c r="E35" s="251"/>
      <c r="F35" s="251"/>
      <c r="G35" s="251"/>
      <c r="H35" s="251"/>
      <c r="I35" s="233"/>
      <c r="J35" s="233"/>
      <c r="K35" s="233"/>
      <c r="L35" s="233"/>
      <c r="M35" s="233"/>
      <c r="N35" s="233"/>
      <c r="O35" s="233"/>
      <c r="P35" s="239"/>
      <c r="Q35" s="239"/>
      <c r="R35" s="239"/>
      <c r="S35" s="239"/>
      <c r="T35" s="239"/>
      <c r="U35" s="233"/>
      <c r="V35" s="233"/>
      <c r="W35" s="233"/>
      <c r="X35" s="233"/>
      <c r="Y35" s="233"/>
      <c r="Z35" s="233"/>
      <c r="AA35" s="233"/>
      <c r="AB35" s="234"/>
      <c r="AC35" s="234"/>
      <c r="AD35" s="234"/>
      <c r="AE35" s="234"/>
      <c r="AF35" s="21"/>
      <c r="AH35" s="2"/>
      <c r="AI35" s="162" t="s">
        <v>32</v>
      </c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4"/>
      <c r="BC35" s="2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15.9" customHeight="1" x14ac:dyDescent="0.45">
      <c r="A36" s="1"/>
      <c r="C36" s="4"/>
      <c r="D36" s="218" t="s">
        <v>32</v>
      </c>
      <c r="E36" s="218"/>
      <c r="F36" s="218"/>
      <c r="G36" s="218"/>
      <c r="H36" s="218" t="str">
        <f>LEFT(AI36)</f>
        <v/>
      </c>
      <c r="I36" s="219"/>
      <c r="J36" s="220" t="str">
        <f>MID(AI36,2,1)</f>
        <v/>
      </c>
      <c r="K36" s="221"/>
      <c r="L36" s="222" t="str">
        <f>RIGHT(AI36)</f>
        <v/>
      </c>
      <c r="M36" s="218"/>
      <c r="N36" s="218" t="s">
        <v>33</v>
      </c>
      <c r="O36" s="218"/>
      <c r="P36" s="218"/>
      <c r="Q36" s="218"/>
      <c r="R36" s="238" t="str">
        <f>IF(LEN($AI$38)&lt;7,"",LEFT($AI$38))</f>
        <v/>
      </c>
      <c r="S36" s="240"/>
      <c r="T36" s="229" t="str">
        <f>IF(LEN($AI$38)&lt;6,"",MID($AI$38,2-(7-VALUE(LEN($AI$38))),1))</f>
        <v/>
      </c>
      <c r="U36" s="229"/>
      <c r="V36" s="229" t="str">
        <f>IF(LEN($AI$38)&lt;5,"",MID($AI$38,3-(7-VALUE(LEN($AI$38))),1))</f>
        <v/>
      </c>
      <c r="W36" s="229"/>
      <c r="X36" s="229" t="str">
        <f>IF(LEN($AI$38)&lt;4,"",MID($AI$38,4-(7-VALUE(LEN($AI$38))),1))</f>
        <v/>
      </c>
      <c r="Y36" s="229"/>
      <c r="Z36" s="229" t="str">
        <f>IF(LEN($AI$38)&lt;3,"",MID($AI$38,5-(7-VALUE(LEN($AI$38))),1))</f>
        <v/>
      </c>
      <c r="AA36" s="229"/>
      <c r="AB36" s="229" t="str">
        <f>IF(LEN($AI$38)&lt;2,"",MID($AI$38,6-(7-VALUE(LEN($AI$38))),1))</f>
        <v/>
      </c>
      <c r="AC36" s="229"/>
      <c r="AD36" s="237" t="str">
        <f>RIGHT($AI$38)</f>
        <v/>
      </c>
      <c r="AE36" s="238"/>
      <c r="AF36" s="21"/>
      <c r="AH36" s="2"/>
      <c r="AI36" s="226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8"/>
      <c r="BC36" s="2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15.9" customHeight="1" x14ac:dyDescent="0.45">
      <c r="A37" s="1"/>
      <c r="C37" s="4"/>
      <c r="D37" s="218"/>
      <c r="E37" s="218"/>
      <c r="F37" s="218"/>
      <c r="G37" s="218"/>
      <c r="H37" s="218"/>
      <c r="I37" s="219"/>
      <c r="J37" s="220"/>
      <c r="K37" s="221"/>
      <c r="L37" s="222"/>
      <c r="M37" s="218"/>
      <c r="N37" s="218"/>
      <c r="O37" s="218"/>
      <c r="P37" s="218"/>
      <c r="Q37" s="218"/>
      <c r="R37" s="238"/>
      <c r="S37" s="240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37"/>
      <c r="AE37" s="238"/>
      <c r="AF37" s="4"/>
      <c r="AH37" s="2"/>
      <c r="AI37" s="162" t="s">
        <v>33</v>
      </c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4"/>
      <c r="BC37" s="2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15.9" customHeight="1" x14ac:dyDescent="0.45">
      <c r="A38" s="1"/>
      <c r="C38" s="4"/>
      <c r="D38" s="234" t="s">
        <v>34</v>
      </c>
      <c r="E38" s="234"/>
      <c r="F38" s="234"/>
      <c r="G38" s="234"/>
      <c r="H38" s="235" t="str">
        <f>IF(BE42=1,AK40,IF(BE42=2,AQ40,IF(BE42=4,AX40,"")))</f>
        <v/>
      </c>
      <c r="I38" s="235"/>
      <c r="J38" s="235"/>
      <c r="K38" s="235"/>
      <c r="L38" s="235"/>
      <c r="M38" s="235"/>
      <c r="N38" s="236" t="s">
        <v>35</v>
      </c>
      <c r="O38" s="236"/>
      <c r="P38" s="236"/>
      <c r="Q38" s="236"/>
      <c r="R38" s="233" t="str">
        <f>IF(AI45="","",AI45)</f>
        <v/>
      </c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4"/>
      <c r="AH38" s="2"/>
      <c r="AI38" s="226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8"/>
      <c r="BC38" s="2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15.9" customHeight="1" x14ac:dyDescent="0.45">
      <c r="A39" s="1"/>
      <c r="C39" s="4"/>
      <c r="D39" s="234"/>
      <c r="E39" s="234"/>
      <c r="F39" s="234"/>
      <c r="G39" s="234"/>
      <c r="H39" s="235"/>
      <c r="I39" s="235"/>
      <c r="J39" s="235"/>
      <c r="K39" s="235"/>
      <c r="L39" s="235"/>
      <c r="M39" s="235"/>
      <c r="N39" s="234" t="s">
        <v>36</v>
      </c>
      <c r="O39" s="234"/>
      <c r="P39" s="234"/>
      <c r="Q39" s="234"/>
      <c r="R39" s="233" t="str">
        <f>IF(AI43="","",AI43)</f>
        <v/>
      </c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4"/>
      <c r="AH39" s="2"/>
      <c r="AI39" s="162" t="s">
        <v>33</v>
      </c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4"/>
      <c r="BC39" s="2"/>
      <c r="BD39" s="79" t="b">
        <v>0</v>
      </c>
      <c r="BE39" s="79">
        <f>IF(BD39=TRUE,1,0)</f>
        <v>0</v>
      </c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15.9" customHeight="1" x14ac:dyDescent="0.45">
      <c r="A40" s="1"/>
      <c r="C40" s="4"/>
      <c r="D40" s="234"/>
      <c r="E40" s="234"/>
      <c r="F40" s="234"/>
      <c r="G40" s="234"/>
      <c r="H40" s="235"/>
      <c r="I40" s="235"/>
      <c r="J40" s="235"/>
      <c r="K40" s="235"/>
      <c r="L40" s="235"/>
      <c r="M40" s="235"/>
      <c r="N40" s="234"/>
      <c r="O40" s="234"/>
      <c r="P40" s="234"/>
      <c r="Q40" s="234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4"/>
      <c r="AH40" s="2"/>
      <c r="AI40" s="213"/>
      <c r="AJ40" s="208"/>
      <c r="AK40" s="207" t="s">
        <v>80</v>
      </c>
      <c r="AL40" s="208"/>
      <c r="AM40" s="208"/>
      <c r="AN40" s="209"/>
      <c r="AO40" s="213"/>
      <c r="AP40" s="208"/>
      <c r="AQ40" s="207" t="s">
        <v>81</v>
      </c>
      <c r="AR40" s="208"/>
      <c r="AS40" s="208"/>
      <c r="AT40" s="208"/>
      <c r="AU40" s="209"/>
      <c r="AV40" s="213"/>
      <c r="AW40" s="208"/>
      <c r="AX40" s="207" t="s">
        <v>82</v>
      </c>
      <c r="AY40" s="208"/>
      <c r="AZ40" s="208"/>
      <c r="BA40" s="208"/>
      <c r="BB40" s="209"/>
      <c r="BC40" s="2"/>
      <c r="BD40" s="79" t="b">
        <v>0</v>
      </c>
      <c r="BE40" s="79">
        <f>IF(BD40=TRUE,2,0)</f>
        <v>0</v>
      </c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15.9" customHeight="1" thickBot="1" x14ac:dyDescent="0.5">
      <c r="A41" s="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"/>
      <c r="AI41" s="214"/>
      <c r="AJ41" s="211"/>
      <c r="AK41" s="210"/>
      <c r="AL41" s="211"/>
      <c r="AM41" s="211"/>
      <c r="AN41" s="212"/>
      <c r="AO41" s="214"/>
      <c r="AP41" s="211"/>
      <c r="AQ41" s="210"/>
      <c r="AR41" s="211"/>
      <c r="AS41" s="211"/>
      <c r="AT41" s="211"/>
      <c r="AU41" s="212"/>
      <c r="AV41" s="214"/>
      <c r="AW41" s="211"/>
      <c r="AX41" s="210"/>
      <c r="AY41" s="211"/>
      <c r="AZ41" s="211"/>
      <c r="BA41" s="211"/>
      <c r="BB41" s="212"/>
      <c r="BC41" s="2"/>
      <c r="BD41" s="79" t="b">
        <v>0</v>
      </c>
      <c r="BE41" s="79">
        <f>IF(BD41=TRUE,4,0)</f>
        <v>0</v>
      </c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5.9" customHeight="1" x14ac:dyDescent="0.45">
      <c r="A42" s="1"/>
      <c r="B42" s="138" t="s">
        <v>37</v>
      </c>
      <c r="C42" s="138"/>
      <c r="D42" s="138"/>
      <c r="E42" s="138"/>
      <c r="F42" s="138"/>
      <c r="G42" s="138"/>
      <c r="H42" s="138"/>
      <c r="I42" s="138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"/>
      <c r="AI42" s="162" t="s">
        <v>38</v>
      </c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4"/>
      <c r="BC42" s="2"/>
      <c r="BD42" s="79" t="s">
        <v>83</v>
      </c>
      <c r="BE42" s="79">
        <f>SUM(BE39:BE41)</f>
        <v>0</v>
      </c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.9" customHeight="1" x14ac:dyDescent="0.45">
      <c r="A43" s="1"/>
      <c r="B43" s="139"/>
      <c r="C43" s="139"/>
      <c r="D43" s="139"/>
      <c r="E43" s="139"/>
      <c r="F43" s="139"/>
      <c r="G43" s="139"/>
      <c r="H43" s="139"/>
      <c r="I43" s="139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103" t="s">
        <v>39</v>
      </c>
      <c r="Y43" s="103"/>
      <c r="Z43" s="103"/>
      <c r="AA43" s="103"/>
      <c r="AB43" s="103"/>
      <c r="AE43" s="23"/>
      <c r="AF43" s="23"/>
      <c r="AG43" s="24"/>
      <c r="AH43" s="2"/>
      <c r="AI43" s="230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2"/>
      <c r="BC43" s="2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5.9" customHeight="1" x14ac:dyDescent="0.45">
      <c r="A44" s="1"/>
      <c r="B44" s="25"/>
      <c r="C44" s="151" t="s">
        <v>40</v>
      </c>
      <c r="D44" s="152"/>
      <c r="E44" s="152"/>
      <c r="F44" s="153"/>
      <c r="G44" s="155" t="s">
        <v>42</v>
      </c>
      <c r="H44" s="155"/>
      <c r="I44" s="155"/>
      <c r="J44" s="155"/>
      <c r="K44" s="155"/>
      <c r="L44" s="155"/>
      <c r="M44" s="155"/>
      <c r="N44" s="156"/>
      <c r="O44" s="143" t="s">
        <v>43</v>
      </c>
      <c r="P44" s="144"/>
      <c r="Q44" s="144"/>
      <c r="R44" s="144"/>
      <c r="S44" s="144"/>
      <c r="T44" s="144"/>
      <c r="U44" s="144"/>
      <c r="V44" s="145"/>
      <c r="W44" s="26"/>
      <c r="X44" s="215" t="s">
        <v>44</v>
      </c>
      <c r="Y44" s="216" t="s">
        <v>22</v>
      </c>
      <c r="Z44" s="216"/>
      <c r="AA44" s="215" t="s">
        <v>44</v>
      </c>
      <c r="AB44" s="217" t="s">
        <v>23</v>
      </c>
      <c r="AC44" s="217"/>
      <c r="AF44" s="28"/>
      <c r="AG44" s="28"/>
      <c r="AH44" s="2"/>
      <c r="AI44" s="162" t="s">
        <v>45</v>
      </c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4"/>
      <c r="BC44" s="2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5.9" customHeight="1" x14ac:dyDescent="0.45">
      <c r="A45" s="1"/>
      <c r="B45" s="25"/>
      <c r="C45" s="99"/>
      <c r="D45" s="100"/>
      <c r="E45" s="100"/>
      <c r="F45" s="101"/>
      <c r="G45" s="100"/>
      <c r="H45" s="100"/>
      <c r="I45" s="100"/>
      <c r="J45" s="100"/>
      <c r="K45" s="100"/>
      <c r="L45" s="100"/>
      <c r="M45" s="100"/>
      <c r="N45" s="101"/>
      <c r="O45" s="121" t="s">
        <v>47</v>
      </c>
      <c r="P45" s="122"/>
      <c r="Q45" s="29"/>
      <c r="R45" s="122" t="s">
        <v>48</v>
      </c>
      <c r="S45" s="29"/>
      <c r="T45" s="122" t="s">
        <v>49</v>
      </c>
      <c r="U45" s="29"/>
      <c r="V45" s="140" t="s">
        <v>50</v>
      </c>
      <c r="W45" s="30"/>
      <c r="X45" s="215"/>
      <c r="Y45" s="216"/>
      <c r="Z45" s="216"/>
      <c r="AA45" s="215"/>
      <c r="AB45" s="217"/>
      <c r="AC45" s="217"/>
      <c r="AH45" s="2"/>
      <c r="AI45" s="223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5"/>
      <c r="BC45" s="2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.9" customHeight="1" x14ac:dyDescent="0.45">
      <c r="A46" s="1"/>
      <c r="B46" s="25"/>
      <c r="C46" s="102"/>
      <c r="D46" s="103"/>
      <c r="E46" s="103"/>
      <c r="F46" s="104"/>
      <c r="G46" s="103"/>
      <c r="H46" s="103"/>
      <c r="I46" s="103"/>
      <c r="J46" s="103"/>
      <c r="K46" s="103"/>
      <c r="L46" s="103"/>
      <c r="M46" s="103"/>
      <c r="N46" s="104"/>
      <c r="O46" s="123"/>
      <c r="P46" s="124"/>
      <c r="Q46" s="31"/>
      <c r="R46" s="124"/>
      <c r="S46" s="31"/>
      <c r="T46" s="124"/>
      <c r="U46" s="31"/>
      <c r="V46" s="141"/>
      <c r="W46" s="30"/>
      <c r="X46" s="103" t="s">
        <v>52</v>
      </c>
      <c r="Y46" s="103"/>
      <c r="Z46" s="103"/>
      <c r="AA46" s="103"/>
      <c r="AB46" s="103"/>
      <c r="AE46" s="32"/>
      <c r="AF46" s="32"/>
      <c r="AG46" s="32"/>
      <c r="AH46" s="2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2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5.9" customHeight="1" x14ac:dyDescent="0.45">
      <c r="A47" s="1"/>
      <c r="B47" s="25"/>
      <c r="C47" s="105"/>
      <c r="D47" s="106"/>
      <c r="E47" s="106"/>
      <c r="F47" s="107"/>
      <c r="G47" s="106"/>
      <c r="H47" s="106"/>
      <c r="I47" s="106"/>
      <c r="J47" s="106"/>
      <c r="K47" s="106"/>
      <c r="L47" s="106"/>
      <c r="M47" s="106"/>
      <c r="N47" s="107"/>
      <c r="O47" s="125"/>
      <c r="P47" s="126"/>
      <c r="Q47" s="33"/>
      <c r="R47" s="126"/>
      <c r="S47" s="33"/>
      <c r="T47" s="126"/>
      <c r="U47" s="33"/>
      <c r="V47" s="142"/>
      <c r="W47" s="30"/>
      <c r="X47" s="3" t="s">
        <v>44</v>
      </c>
      <c r="Y47" s="146" t="s">
        <v>54</v>
      </c>
      <c r="Z47" s="146"/>
      <c r="AA47" s="146"/>
      <c r="AB47" s="146"/>
      <c r="AC47" s="146"/>
      <c r="AD47" s="146"/>
      <c r="AE47" s="146"/>
      <c r="AF47" s="146"/>
      <c r="AG47" s="34"/>
      <c r="AH47" s="2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2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.9" customHeight="1" x14ac:dyDescent="0.45">
      <c r="A48" s="1"/>
      <c r="B48" s="135" t="s">
        <v>55</v>
      </c>
      <c r="C48" s="135"/>
      <c r="D48" s="135"/>
      <c r="E48" s="135"/>
      <c r="F48" s="135"/>
      <c r="G48" s="36"/>
      <c r="H48" s="36"/>
      <c r="I48" s="36"/>
      <c r="J48" s="36"/>
      <c r="K48" s="37"/>
      <c r="L48" s="37"/>
      <c r="M48" s="37"/>
      <c r="N48" s="37"/>
      <c r="O48" s="37"/>
      <c r="P48" s="37"/>
      <c r="Q48" s="38"/>
      <c r="R48" s="38"/>
      <c r="S48" s="38"/>
      <c r="T48" s="38"/>
      <c r="U48" s="38"/>
      <c r="V48" s="38"/>
      <c r="W48" s="38"/>
      <c r="X48" s="3" t="s">
        <v>44</v>
      </c>
      <c r="Y48" s="27" t="s">
        <v>66</v>
      </c>
      <c r="AE48" s="32"/>
      <c r="AF48" s="32"/>
      <c r="AG48" s="32"/>
      <c r="AH48" s="2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2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5.9" customHeight="1" x14ac:dyDescent="0.45">
      <c r="A49" s="1"/>
      <c r="B49" s="3" t="s">
        <v>57</v>
      </c>
      <c r="M49" s="23"/>
      <c r="N49" s="39" t="s">
        <v>58</v>
      </c>
      <c r="O49" s="23"/>
      <c r="P49" s="23"/>
      <c r="Q49" s="23"/>
      <c r="R49" s="23"/>
      <c r="S49" s="23"/>
      <c r="T49" s="23"/>
      <c r="U49" s="23"/>
      <c r="V49" s="23"/>
      <c r="W49" s="23"/>
      <c r="X49" s="3" t="s">
        <v>44</v>
      </c>
      <c r="Y49" s="187" t="s">
        <v>56</v>
      </c>
      <c r="Z49" s="187"/>
      <c r="AA49" s="188" t="s">
        <v>67</v>
      </c>
      <c r="AB49" s="188"/>
      <c r="AC49" s="188"/>
      <c r="AD49" s="188"/>
      <c r="AE49" s="188"/>
      <c r="AF49" s="188"/>
      <c r="AG49" s="188"/>
      <c r="AH49" s="40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5.9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40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2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5.9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15.9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15.9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15.9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15.9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</sheetData>
  <sheetProtection algorithmName="SHA-512" hashValue="Flx4G4Q7Z+q6F6LhT5kuQtPxTACE5HhXElasHoAt79BBpPxtw/a4qHA1Qumpd0LpwRxHwX2CW4KVfVSvGSO88A==" saltValue="72k4eWfqgPC1MXLCEw4mlA==" spinCount="100000" sheet="1" objects="1" scenarios="1"/>
  <mergeCells count="90">
    <mergeCell ref="Y49:Z49"/>
    <mergeCell ref="AA49:AG49"/>
    <mergeCell ref="C3:AF5"/>
    <mergeCell ref="O11:Q11"/>
    <mergeCell ref="R11:AF11"/>
    <mergeCell ref="O12:Q13"/>
    <mergeCell ref="R12:AF13"/>
    <mergeCell ref="O9:Q9"/>
    <mergeCell ref="R9:AF9"/>
    <mergeCell ref="O10:Q10"/>
    <mergeCell ref="R10:AF10"/>
    <mergeCell ref="Y6:AF6"/>
    <mergeCell ref="C7:H7"/>
    <mergeCell ref="O8:Q8"/>
    <mergeCell ref="R8:AF8"/>
    <mergeCell ref="D33:H35"/>
    <mergeCell ref="AI24:BB24"/>
    <mergeCell ref="E25:L26"/>
    <mergeCell ref="M25:N26"/>
    <mergeCell ref="C15:AF17"/>
    <mergeCell ref="C18:AF18"/>
    <mergeCell ref="AI18:BB18"/>
    <mergeCell ref="AI19:BB19"/>
    <mergeCell ref="AI20:BB20"/>
    <mergeCell ref="AI22:AP23"/>
    <mergeCell ref="AQ22:AR23"/>
    <mergeCell ref="AS22:BB23"/>
    <mergeCell ref="AI16:BB16"/>
    <mergeCell ref="AI35:BB35"/>
    <mergeCell ref="AI33:BB33"/>
    <mergeCell ref="AI34:AL34"/>
    <mergeCell ref="AM34:AT34"/>
    <mergeCell ref="AU34:AV34"/>
    <mergeCell ref="AW34:BB34"/>
    <mergeCell ref="Z36:AA37"/>
    <mergeCell ref="AB36:AC37"/>
    <mergeCell ref="AD36:AE37"/>
    <mergeCell ref="I33:O35"/>
    <mergeCell ref="P33:T35"/>
    <mergeCell ref="U33:AA35"/>
    <mergeCell ref="AB33:AE35"/>
    <mergeCell ref="R36:S37"/>
    <mergeCell ref="X36:Y37"/>
    <mergeCell ref="G44:N44"/>
    <mergeCell ref="G45:N47"/>
    <mergeCell ref="C44:F44"/>
    <mergeCell ref="C45:F47"/>
    <mergeCell ref="D38:G40"/>
    <mergeCell ref="H38:M40"/>
    <mergeCell ref="N38:Q38"/>
    <mergeCell ref="N39:Q40"/>
    <mergeCell ref="B42:I43"/>
    <mergeCell ref="AI44:BB44"/>
    <mergeCell ref="O45:P47"/>
    <mergeCell ref="R45:R47"/>
    <mergeCell ref="AI45:BB45"/>
    <mergeCell ref="AI36:BB36"/>
    <mergeCell ref="AI37:BB37"/>
    <mergeCell ref="T36:U37"/>
    <mergeCell ref="V36:W37"/>
    <mergeCell ref="X46:AB46"/>
    <mergeCell ref="AI42:BB42"/>
    <mergeCell ref="X43:AB43"/>
    <mergeCell ref="AI43:BB43"/>
    <mergeCell ref="R38:AE38"/>
    <mergeCell ref="AI38:BB38"/>
    <mergeCell ref="R39:AE40"/>
    <mergeCell ref="AI39:BB39"/>
    <mergeCell ref="B48:F48"/>
    <mergeCell ref="D29:D30"/>
    <mergeCell ref="E29:AE30"/>
    <mergeCell ref="X44:X45"/>
    <mergeCell ref="Y44:Z45"/>
    <mergeCell ref="AA44:AA45"/>
    <mergeCell ref="AB44:AC45"/>
    <mergeCell ref="T45:T47"/>
    <mergeCell ref="V45:V47"/>
    <mergeCell ref="D36:G37"/>
    <mergeCell ref="H36:I37"/>
    <mergeCell ref="J36:K37"/>
    <mergeCell ref="L36:M37"/>
    <mergeCell ref="N36:Q37"/>
    <mergeCell ref="Y47:AF47"/>
    <mergeCell ref="O44:V44"/>
    <mergeCell ref="AX40:BB41"/>
    <mergeCell ref="AI40:AJ41"/>
    <mergeCell ref="AK40:AN41"/>
    <mergeCell ref="AO40:AP41"/>
    <mergeCell ref="AQ40:AU41"/>
    <mergeCell ref="AV40:AW41"/>
  </mergeCells>
  <phoneticPr fontId="3"/>
  <printOptions horizontalCentered="1"/>
  <pageMargins left="0.86614173228346458" right="0.86614173228346458" top="0.78740157480314965" bottom="0.78740157480314965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34</xdr:col>
                    <xdr:colOff>99060</xdr:colOff>
                    <xdr:row>39</xdr:row>
                    <xdr:rowOff>68580</xdr:rowOff>
                  </from>
                  <to>
                    <xdr:col>36</xdr:col>
                    <xdr:colOff>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40</xdr:col>
                    <xdr:colOff>99060</xdr:colOff>
                    <xdr:row>39</xdr:row>
                    <xdr:rowOff>68580</xdr:rowOff>
                  </from>
                  <to>
                    <xdr:col>42</xdr:col>
                    <xdr:colOff>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47</xdr:col>
                    <xdr:colOff>99060</xdr:colOff>
                    <xdr:row>39</xdr:row>
                    <xdr:rowOff>68580</xdr:rowOff>
                  </from>
                  <to>
                    <xdr:col>49</xdr:col>
                    <xdr:colOff>0</xdr:colOff>
                    <xdr:row>40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申請書（個人用）</vt:lpstr>
      <vt:lpstr>請求書（個人用）</vt:lpstr>
      <vt:lpstr>'申請書（個人用）'!Print_Area</vt:lpstr>
      <vt:lpstr>'請求書（個人用）'!Print_Area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S003193 安川 諒平</dc:creator>
  <cp:lastModifiedBy>S003193 安川 諒平</cp:lastModifiedBy>
  <cp:lastPrinted>2022-04-18T10:25:21Z</cp:lastPrinted>
  <dcterms:created xsi:type="dcterms:W3CDTF">2021-06-24T07:13:05Z</dcterms:created>
  <dcterms:modified xsi:type="dcterms:W3CDTF">2024-10-04T03:30:10Z</dcterms:modified>
</cp:coreProperties>
</file>