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情報系行き\情報系（認定給付係）…庁内外の照会、統計等データ、庁外へ情報発信するもの\F03 介護保険\07 補助金・交付金等\R07\03　介護人材養成支援事業\01　事業所への周知\"/>
    </mc:Choice>
  </mc:AlternateContent>
  <bookViews>
    <workbookView xWindow="0" yWindow="0" windowWidth="19560" windowHeight="8112" activeTab="2"/>
  </bookViews>
  <sheets>
    <sheet name="申請書（法人用）" sheetId="1" r:id="rId1"/>
    <sheet name="別紙" sheetId="3" r:id="rId2"/>
    <sheet name="請求書（法人用）" sheetId="2" r:id="rId3"/>
  </sheets>
  <definedNames>
    <definedName name="_xlnm.Print_Area" localSheetId="0">'申請書（法人用）'!$B$2:$AG$50</definedName>
    <definedName name="_xlnm.Print_Area" localSheetId="2">'請求書（法人用）'!$B$2:$AG$50</definedName>
    <definedName name="_xlnm.Print_Area" localSheetId="1">別紙!$B$2:$AG$48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1" i="3" l="1"/>
  <c r="W43" i="3" l="1"/>
  <c r="W41" i="3"/>
  <c r="W39" i="3"/>
  <c r="W37" i="3"/>
  <c r="W35" i="3"/>
  <c r="W33" i="3"/>
  <c r="W31" i="3"/>
  <c r="W29" i="3"/>
  <c r="W27" i="3"/>
  <c r="W25" i="3"/>
  <c r="W23" i="3"/>
  <c r="W21" i="3"/>
  <c r="W19" i="3"/>
  <c r="W17" i="3"/>
  <c r="W15" i="3"/>
  <c r="W13" i="3"/>
  <c r="W9" i="3"/>
  <c r="W45" i="3" l="1"/>
  <c r="R45" i="3"/>
  <c r="D43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E24" i="2" l="1"/>
  <c r="E27" i="1"/>
  <c r="AI21" i="2"/>
  <c r="R13" i="1"/>
  <c r="R12" i="1"/>
  <c r="R11" i="1"/>
  <c r="R10" i="1"/>
  <c r="R6" i="3" s="1"/>
  <c r="R9" i="1"/>
  <c r="R5" i="3" s="1"/>
  <c r="R8" i="1"/>
  <c r="R8" i="2" l="1"/>
  <c r="R4" i="3"/>
  <c r="R13" i="2"/>
  <c r="R12" i="2"/>
  <c r="R11" i="2"/>
  <c r="R10" i="2"/>
  <c r="R9" i="2"/>
  <c r="AI19" i="2" l="1"/>
  <c r="R40" i="2"/>
  <c r="R39" i="2"/>
  <c r="AD37" i="2"/>
  <c r="AB37" i="2"/>
  <c r="Z37" i="2"/>
  <c r="X37" i="2"/>
  <c r="V37" i="2"/>
  <c r="T37" i="2"/>
  <c r="R37" i="2"/>
  <c r="L37" i="2"/>
  <c r="J37" i="2"/>
  <c r="H37" i="2"/>
  <c r="U34" i="2"/>
  <c r="I34" i="2"/>
  <c r="Y6" i="2"/>
  <c r="Y6" i="1"/>
</calcChain>
</file>

<file path=xl/sharedStrings.xml><?xml version="1.0" encoding="utf-8"?>
<sst xmlns="http://schemas.openxmlformats.org/spreadsheetml/2006/main" count="193" uniqueCount="96">
  <si>
    <t>申請者・担当者はこちらに記入してください。</t>
    <rPh sb="0" eb="3">
      <t>シンセイシャ</t>
    </rPh>
    <rPh sb="4" eb="7">
      <t>タントウシャ</t>
    </rPh>
    <rPh sb="12" eb="14">
      <t>キニュウ</t>
    </rPh>
    <phoneticPr fontId="4"/>
  </si>
  <si>
    <t>申請日(申請日は空欄で結構です。)</t>
    <rPh sb="0" eb="2">
      <t>シンセイ</t>
    </rPh>
    <rPh sb="2" eb="3">
      <t>ビ</t>
    </rPh>
    <rPh sb="4" eb="6">
      <t>シンセイ</t>
    </rPh>
    <rPh sb="6" eb="7">
      <t>ビ</t>
    </rPh>
    <rPh sb="8" eb="10">
      <t>クウラン</t>
    </rPh>
    <rPh sb="11" eb="13">
      <t>ケッコウ</t>
    </rPh>
    <phoneticPr fontId="9"/>
  </si>
  <si>
    <t>住所</t>
    <rPh sb="0" eb="2">
      <t>ジュウショ</t>
    </rPh>
    <phoneticPr fontId="9"/>
  </si>
  <si>
    <t>氏名</t>
    <rPh sb="0" eb="2">
      <t>シメイ</t>
    </rPh>
    <phoneticPr fontId="9"/>
  </si>
  <si>
    <t>初任者研修</t>
    <rPh sb="0" eb="3">
      <t>ショニンシャ</t>
    </rPh>
    <rPh sb="3" eb="5">
      <t>ケンシュウ</t>
    </rPh>
    <phoneticPr fontId="4"/>
  </si>
  <si>
    <t>三田市長　様</t>
    <rPh sb="0" eb="4">
      <t>サンダシチョウ</t>
    </rPh>
    <rPh sb="5" eb="6">
      <t>サマ</t>
    </rPh>
    <phoneticPr fontId="4"/>
  </si>
  <si>
    <t>実務者研修</t>
    <rPh sb="0" eb="5">
      <t>ジツムシャケンシュウ</t>
    </rPh>
    <phoneticPr fontId="4"/>
  </si>
  <si>
    <t>申請者</t>
    <rPh sb="0" eb="3">
      <t>シンセイシャ</t>
    </rPh>
    <phoneticPr fontId="4"/>
  </si>
  <si>
    <t>氏名</t>
    <rPh sb="0" eb="2">
      <t>シメイ</t>
    </rPh>
    <phoneticPr fontId="4"/>
  </si>
  <si>
    <t>連絡先</t>
    <rPh sb="0" eb="3">
      <t>レンラクサキ</t>
    </rPh>
    <phoneticPr fontId="4"/>
  </si>
  <si>
    <t>Email</t>
    <phoneticPr fontId="9"/>
  </si>
  <si>
    <t>Email</t>
    <phoneticPr fontId="4"/>
  </si>
  <si>
    <t>記</t>
    <rPh sb="0" eb="1">
      <t>キ</t>
    </rPh>
    <phoneticPr fontId="4"/>
  </si>
  <si>
    <t>円</t>
    <rPh sb="0" eb="1">
      <t>エン</t>
    </rPh>
    <phoneticPr fontId="4"/>
  </si>
  <si>
    <t>３．添付書類</t>
    <rPh sb="2" eb="6">
      <t>テンプショルイ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</si>
  <si>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</si>
  <si>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</si>
  <si>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</si>
  <si>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</si>
  <si>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４．受取口座</t>
    <rPh sb="2" eb="4">
      <t>ウケトリ</t>
    </rPh>
    <rPh sb="4" eb="6">
      <t>コウザ</t>
    </rPh>
    <phoneticPr fontId="4"/>
  </si>
  <si>
    <t>金融機関名</t>
    <rPh sb="0" eb="2">
      <t>キンユウ</t>
    </rPh>
    <rPh sb="2" eb="4">
      <t>キカン</t>
    </rPh>
    <rPh sb="4" eb="5">
      <t>メイ</t>
    </rPh>
    <phoneticPr fontId="4"/>
  </si>
  <si>
    <t>銀行
信用金庫
農協・信組</t>
    <rPh sb="0" eb="2">
      <t>ギンコウ</t>
    </rPh>
    <rPh sb="3" eb="5">
      <t>シンヨウ</t>
    </rPh>
    <rPh sb="5" eb="7">
      <t>キンコ</t>
    </rPh>
    <rPh sb="8" eb="10">
      <t>ノウキョウ</t>
    </rPh>
    <rPh sb="11" eb="13">
      <t>シンクミ</t>
    </rPh>
    <phoneticPr fontId="4"/>
  </si>
  <si>
    <t>本・支店
本・支所
出張所</t>
    <rPh sb="0" eb="1">
      <t>ホン</t>
    </rPh>
    <rPh sb="2" eb="4">
      <t>シテン</t>
    </rPh>
    <rPh sb="5" eb="6">
      <t>ホン</t>
    </rPh>
    <rPh sb="7" eb="9">
      <t>シショ</t>
    </rPh>
    <rPh sb="10" eb="12">
      <t>シュッチョウ</t>
    </rPh>
    <rPh sb="12" eb="13">
      <t>ショ</t>
    </rPh>
    <phoneticPr fontId="4"/>
  </si>
  <si>
    <t>金融機関名・支店名</t>
    <rPh sb="0" eb="2">
      <t>キンユウ</t>
    </rPh>
    <rPh sb="2" eb="4">
      <t>キカン</t>
    </rPh>
    <rPh sb="4" eb="5">
      <t>メイ</t>
    </rPh>
    <rPh sb="6" eb="8">
      <t>シテン</t>
    </rPh>
    <rPh sb="8" eb="9">
      <t>メイ</t>
    </rPh>
    <phoneticPr fontId="4"/>
  </si>
  <si>
    <t>支店名</t>
    <rPh sb="0" eb="3">
      <t>シテンメイ</t>
    </rPh>
    <phoneticPr fontId="4"/>
  </si>
  <si>
    <t>店番号</t>
    <rPh sb="0" eb="1">
      <t>ミセ</t>
    </rPh>
    <rPh sb="1" eb="3">
      <t>バンゴウ</t>
    </rPh>
    <phoneticPr fontId="4"/>
  </si>
  <si>
    <t>口座番号</t>
    <rPh sb="0" eb="2">
      <t>コウザ</t>
    </rPh>
    <rPh sb="2" eb="4">
      <t>バンゴウ</t>
    </rPh>
    <phoneticPr fontId="4"/>
  </si>
  <si>
    <t>預金種別</t>
    <rPh sb="0" eb="2">
      <t>ヨキン</t>
    </rPh>
    <rPh sb="2" eb="4">
      <t>シュベツ</t>
    </rPh>
    <phoneticPr fontId="4"/>
  </si>
  <si>
    <t>ﾌﾘｶﾞﾅ</t>
    <phoneticPr fontId="4"/>
  </si>
  <si>
    <t>口座名義人</t>
    <rPh sb="0" eb="2">
      <t>コウザ</t>
    </rPh>
    <rPh sb="2" eb="4">
      <t>メイギ</t>
    </rPh>
    <rPh sb="4" eb="5">
      <t>ニン</t>
    </rPh>
    <phoneticPr fontId="4"/>
  </si>
  <si>
    <t>＜市役所処理欄＞</t>
    <rPh sb="1" eb="4">
      <t>シヤクショ</t>
    </rPh>
    <rPh sb="4" eb="6">
      <t>ショリ</t>
    </rPh>
    <rPh sb="6" eb="7">
      <t>ラン</t>
    </rPh>
    <phoneticPr fontId="4"/>
  </si>
  <si>
    <t>口座名義人</t>
    <rPh sb="0" eb="2">
      <t>コウザ</t>
    </rPh>
    <rPh sb="2" eb="4">
      <t>メイギ</t>
    </rPh>
    <rPh sb="4" eb="5">
      <t>ニン</t>
    </rPh>
    <phoneticPr fontId="9"/>
  </si>
  <si>
    <t>〈書類確認〉</t>
    <rPh sb="1" eb="3">
      <t>ショルイ</t>
    </rPh>
    <rPh sb="3" eb="5">
      <t>カクニン</t>
    </rPh>
    <phoneticPr fontId="4"/>
  </si>
  <si>
    <t>受付</t>
    <rPh sb="0" eb="2">
      <t>ウケツケ</t>
    </rPh>
    <phoneticPr fontId="4"/>
  </si>
  <si>
    <t>審査</t>
    <rPh sb="0" eb="2">
      <t>シンサ</t>
    </rPh>
    <phoneticPr fontId="4"/>
  </si>
  <si>
    <t>交付決定額</t>
    <rPh sb="0" eb="5">
      <t>コウフケッテイガク</t>
    </rPh>
    <phoneticPr fontId="4"/>
  </si>
  <si>
    <t>交付決定日</t>
    <rPh sb="0" eb="2">
      <t>コウフ</t>
    </rPh>
    <rPh sb="2" eb="4">
      <t>ケッテイ</t>
    </rPh>
    <rPh sb="4" eb="5">
      <t>ビ</t>
    </rPh>
    <phoneticPr fontId="9"/>
  </si>
  <si>
    <t>□</t>
    <phoneticPr fontId="4"/>
  </si>
  <si>
    <t>口座名義人(フリガナ)</t>
    <rPh sb="0" eb="2">
      <t>コウザ</t>
    </rPh>
    <rPh sb="2" eb="4">
      <t>メイギ</t>
    </rPh>
    <rPh sb="4" eb="5">
      <t>ニン</t>
    </rPh>
    <phoneticPr fontId="9"/>
  </si>
  <si>
    <t>決定</t>
    <rPh sb="0" eb="2">
      <t>ケッテイ</t>
    </rPh>
    <phoneticPr fontId="4"/>
  </si>
  <si>
    <t>令和</t>
    <rPh sb="0" eb="2">
      <t>レイワ</t>
    </rPh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</si>
  <si>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</si>
  <si>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</si>
  <si>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</si>
  <si>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・</t>
    <phoneticPr fontId="4"/>
  </si>
  <si>
    <t>〈本人確認〉</t>
    <rPh sb="1" eb="3">
      <t>ホンニン</t>
    </rPh>
    <rPh sb="3" eb="5">
      <t>カクニン</t>
    </rPh>
    <phoneticPr fontId="4"/>
  </si>
  <si>
    <t>却下</t>
    <rPh sb="0" eb="2">
      <t>キャッカ</t>
    </rPh>
    <phoneticPr fontId="4"/>
  </si>
  <si>
    <t>顔写真付公的証明書</t>
    <rPh sb="0" eb="4">
      <t>カオシャシンツ</t>
    </rPh>
    <rPh sb="4" eb="9">
      <t>コウテキショウメイショ</t>
    </rPh>
    <phoneticPr fontId="4"/>
  </si>
  <si>
    <t>〈確認者〉</t>
    <rPh sb="1" eb="3">
      <t>カクニン</t>
    </rPh>
    <rPh sb="3" eb="4">
      <t>シャ</t>
    </rPh>
    <phoneticPr fontId="4"/>
  </si>
  <si>
    <t>その他</t>
    <rPh sb="2" eb="3">
      <t>タ</t>
    </rPh>
    <phoneticPr fontId="4"/>
  </si>
  <si>
    <t>所属：</t>
    <rPh sb="0" eb="2">
      <t>ショゾク</t>
    </rPh>
    <phoneticPr fontId="4"/>
  </si>
  <si>
    <t>氏名：</t>
    <rPh sb="0" eb="2">
      <t>シメイ</t>
    </rPh>
    <phoneticPr fontId="4"/>
  </si>
  <si>
    <t>（）</t>
    <phoneticPr fontId="4"/>
  </si>
  <si>
    <t>１．普通</t>
    <rPh sb="2" eb="4">
      <t>フツウ</t>
    </rPh>
    <phoneticPr fontId="4"/>
  </si>
  <si>
    <t>研修の受講料及び受講内容がわかるもの</t>
    <phoneticPr fontId="4"/>
  </si>
  <si>
    <t>研修を修了したことを証する書類</t>
    <phoneticPr fontId="4"/>
  </si>
  <si>
    <t>２．補助金請求額</t>
    <rPh sb="2" eb="4">
      <t>ホジョ</t>
    </rPh>
    <rPh sb="4" eb="5">
      <t>キン</t>
    </rPh>
    <rPh sb="5" eb="7">
      <t>セイキュウ</t>
    </rPh>
    <rPh sb="7" eb="8">
      <t>ガク</t>
    </rPh>
    <phoneticPr fontId="4"/>
  </si>
  <si>
    <t>　令和　　年　　月　　日付三介指令第　　　号により交付決定を受けた補助事業等について、三田市補助金等交付規則第１５条の規定により、下記のとおり請求します。</t>
    <rPh sb="1" eb="3">
      <t>レイワ</t>
    </rPh>
    <rPh sb="14" eb="15">
      <t>カイ</t>
    </rPh>
    <phoneticPr fontId="4"/>
  </si>
  <si>
    <t>補助金等交付決定通知書の写し</t>
    <rPh sb="0" eb="3">
      <t>ホジョキン</t>
    </rPh>
    <rPh sb="3" eb="4">
      <t>トウ</t>
    </rPh>
    <rPh sb="4" eb="11">
      <t>コウフケッテイツウチショ</t>
    </rPh>
    <rPh sb="12" eb="13">
      <t>ウツ</t>
    </rPh>
    <phoneticPr fontId="4"/>
  </si>
  <si>
    <t>三田市介護人材養成支援事業補助金交付申請書（法人用）</t>
    <rPh sb="22" eb="24">
      <t>ホウジン</t>
    </rPh>
    <rPh sb="24" eb="25">
      <t>ヨウ</t>
    </rPh>
    <phoneticPr fontId="4"/>
  </si>
  <si>
    <t>所在地</t>
    <rPh sb="0" eb="3">
      <t>ショザイチ</t>
    </rPh>
    <phoneticPr fontId="4"/>
  </si>
  <si>
    <t>代表者名</t>
    <rPh sb="0" eb="3">
      <t>ダイヒョウシャ</t>
    </rPh>
    <rPh sb="3" eb="4">
      <t>メイ</t>
    </rPh>
    <phoneticPr fontId="4"/>
  </si>
  <si>
    <t>担当者</t>
    <rPh sb="0" eb="2">
      <t>タントウ</t>
    </rPh>
    <rPh sb="2" eb="3">
      <t>シャ</t>
    </rPh>
    <phoneticPr fontId="4"/>
  </si>
  <si>
    <t>⑤</t>
    <phoneticPr fontId="4"/>
  </si>
  <si>
    <t>請求者</t>
    <rPh sb="0" eb="3">
      <t>セイキュウシャ</t>
    </rPh>
    <phoneticPr fontId="4"/>
  </si>
  <si>
    <t>対象従業者の在職証明書</t>
    <rPh sb="0" eb="2">
      <t>タイショウ</t>
    </rPh>
    <rPh sb="2" eb="5">
      <t>ジュウギョウシャ</t>
    </rPh>
    <rPh sb="6" eb="8">
      <t>ザイショク</t>
    </rPh>
    <rPh sb="8" eb="11">
      <t>ショウメイショ</t>
    </rPh>
    <phoneticPr fontId="4"/>
  </si>
  <si>
    <t>従業員に対して、受講料を負担したことが確認できる書類</t>
    <phoneticPr fontId="4"/>
  </si>
  <si>
    <t>２．補助金申請額</t>
    <rPh sb="2" eb="4">
      <t>ホジョ</t>
    </rPh>
    <rPh sb="4" eb="5">
      <t>キン</t>
    </rPh>
    <rPh sb="5" eb="7">
      <t>シンセイ</t>
    </rPh>
    <rPh sb="7" eb="8">
      <t>ガク</t>
    </rPh>
    <phoneticPr fontId="4"/>
  </si>
  <si>
    <t>三田市介護人材養成支援事業補助金交付請求書（法人用）</t>
    <rPh sb="22" eb="24">
      <t>ホウジン</t>
    </rPh>
    <rPh sb="24" eb="25">
      <t>ヨウ</t>
    </rPh>
    <phoneticPr fontId="4"/>
  </si>
  <si>
    <t>代表者</t>
    <rPh sb="0" eb="3">
      <t>ダイヒョウシャ</t>
    </rPh>
    <phoneticPr fontId="9"/>
  </si>
  <si>
    <t>連絡先</t>
    <rPh sb="0" eb="2">
      <t>レンラク</t>
    </rPh>
    <rPh sb="2" eb="3">
      <t>サキ</t>
    </rPh>
    <phoneticPr fontId="9"/>
  </si>
  <si>
    <t>別　紙</t>
    <rPh sb="0" eb="1">
      <t>ベツ</t>
    </rPh>
    <rPh sb="2" eb="3">
      <t>カミ</t>
    </rPh>
    <phoneticPr fontId="4"/>
  </si>
  <si>
    <t>№</t>
    <phoneticPr fontId="4"/>
  </si>
  <si>
    <t>例</t>
    <rPh sb="0" eb="1">
      <t>レイ</t>
    </rPh>
    <phoneticPr fontId="4"/>
  </si>
  <si>
    <t>受講者名</t>
    <rPh sb="0" eb="3">
      <t>ジュコウシャ</t>
    </rPh>
    <rPh sb="3" eb="4">
      <t>メイ</t>
    </rPh>
    <phoneticPr fontId="4"/>
  </si>
  <si>
    <t>研修名</t>
    <rPh sb="0" eb="3">
      <t>ケンシュウメイ</t>
    </rPh>
    <phoneticPr fontId="4"/>
  </si>
  <si>
    <t>研修受講料</t>
    <rPh sb="0" eb="2">
      <t>ケンシュウ</t>
    </rPh>
    <rPh sb="2" eb="5">
      <t>ジュコウリョウ</t>
    </rPh>
    <phoneticPr fontId="4"/>
  </si>
  <si>
    <t>円</t>
    <rPh sb="0" eb="1">
      <t>エン</t>
    </rPh>
    <phoneticPr fontId="4"/>
  </si>
  <si>
    <t>人</t>
    <rPh sb="0" eb="1">
      <t>ヒト</t>
    </rPh>
    <phoneticPr fontId="4"/>
  </si>
  <si>
    <t>合計</t>
    <rPh sb="0" eb="2">
      <t>ゴウケイ</t>
    </rPh>
    <phoneticPr fontId="4"/>
  </si>
  <si>
    <t>三田　太郎</t>
    <rPh sb="0" eb="2">
      <t>サンダ</t>
    </rPh>
    <rPh sb="3" eb="5">
      <t>タロウ</t>
    </rPh>
    <phoneticPr fontId="4"/>
  </si>
  <si>
    <t>介護職員初任者研修</t>
    <rPh sb="0" eb="4">
      <t>カイゴショクイン</t>
    </rPh>
    <rPh sb="4" eb="7">
      <t>ショニンシャ</t>
    </rPh>
    <rPh sb="7" eb="9">
      <t>ケンシュウ</t>
    </rPh>
    <phoneticPr fontId="4"/>
  </si>
  <si>
    <t>実務者研修</t>
    <rPh sb="0" eb="5">
      <t>ジツムシャケンシュウ</t>
    </rPh>
    <phoneticPr fontId="4"/>
  </si>
  <si>
    <t>個人ごとの補助所要額</t>
    <rPh sb="0" eb="2">
      <t>コジン</t>
    </rPh>
    <rPh sb="5" eb="10">
      <t>ホジョショヨウガク</t>
    </rPh>
    <phoneticPr fontId="4"/>
  </si>
  <si>
    <t>別紙のとおり</t>
    <rPh sb="0" eb="2">
      <t>ベッシ</t>
    </rPh>
    <phoneticPr fontId="4"/>
  </si>
  <si>
    <t>１．研修受講者及び研修受講科目</t>
    <rPh sb="2" eb="4">
      <t>ケンシュウ</t>
    </rPh>
    <rPh sb="4" eb="7">
      <t>ジュコウシャ</t>
    </rPh>
    <rPh sb="7" eb="8">
      <t>オヨ</t>
    </rPh>
    <rPh sb="9" eb="11">
      <t>ケンシュウ</t>
    </rPh>
    <rPh sb="11" eb="15">
      <t>ジュコウカモク</t>
    </rPh>
    <phoneticPr fontId="4"/>
  </si>
  <si>
    <t>１．研修受講者及び受講研修科目</t>
    <rPh sb="2" eb="6">
      <t>ケンシュウジュコウ</t>
    </rPh>
    <rPh sb="6" eb="7">
      <t>シャ</t>
    </rPh>
    <rPh sb="7" eb="8">
      <t>オヨ</t>
    </rPh>
    <rPh sb="9" eb="11">
      <t>ジュコウ</t>
    </rPh>
    <rPh sb="11" eb="13">
      <t>ケンシュウ</t>
    </rPh>
    <rPh sb="13" eb="15">
      <t>カモク</t>
    </rPh>
    <phoneticPr fontId="4"/>
  </si>
  <si>
    <t>申請者(請求者)</t>
    <phoneticPr fontId="4"/>
  </si>
  <si>
    <t>　　初任者研修上限25,000円、実務者研修上限50,000円</t>
    <phoneticPr fontId="4"/>
  </si>
  <si>
    <t>※　一人あたりの補助額は受講料等の2/3(小数点以下切り捨て)</t>
    <rPh sb="2" eb="4">
      <t>ヒトリ</t>
    </rPh>
    <phoneticPr fontId="4"/>
  </si>
  <si>
    <t>指定研修機関の受講料領収書</t>
    <phoneticPr fontId="4"/>
  </si>
  <si>
    <t>様式第１号（第４条関係）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</si>
  <si>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　三田市介護人材養成支援事業補助金について、三田市介護人材養成支援事業補助金交付要綱第４条の規定により、下記のとおり関係書類を添えて申請します。</t>
    <rPh sb="38" eb="40">
      <t>コウフ</t>
    </rPh>
    <rPh sb="40" eb="42">
      <t>ヨウコウ</t>
    </rPh>
    <rPh sb="42" eb="43">
      <t>ダイ</t>
    </rPh>
    <rPh sb="44" eb="45">
      <t>ジョウ</t>
    </rPh>
    <rPh sb="46" eb="48">
      <t>キテイ</t>
    </rPh>
    <rPh sb="52" eb="54">
      <t>カキ</t>
    </rPh>
    <rPh sb="58" eb="60">
      <t>カンケイ</t>
    </rPh>
    <rPh sb="60" eb="62">
      <t>ショルイ</t>
    </rPh>
    <rPh sb="63" eb="64">
      <t>ソ</t>
    </rPh>
    <rPh sb="66" eb="68">
      <t>シンセイ</t>
    </rPh>
    <phoneticPr fontId="4"/>
  </si>
  <si>
    <t>法人名</t>
    <rPh sb="0" eb="2">
      <t>ホウジン</t>
    </rPh>
    <rPh sb="2" eb="3">
      <t>メイ</t>
    </rPh>
    <phoneticPr fontId="9"/>
  </si>
  <si>
    <t>法人名</t>
    <rPh sb="0" eb="2">
      <t>ホウジン</t>
    </rPh>
    <rPh sb="2" eb="3">
      <t>メイ</t>
    </rPh>
    <phoneticPr fontId="4"/>
  </si>
  <si>
    <t>法人名</t>
    <rPh sb="0" eb="3">
      <t>ホウジンメイ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</si>
</sst>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d&quot;日&quot;;@"/>
    <numFmt numFmtId="177" formatCode="0_);[Red]\(0\)"/>
    <numFmt numFmtId="178" formatCode="&quot;¥&quot;#,##0&quot;円&quot;;&quot;¥&quot;\-#,##0&quot;円&quot;"/>
    <numFmt numFmtId="179" formatCode="&quot;¥&quot;#,##0\-;&quot;¥&quot;\▲#,##0\-"/>
  </numFmts>
  <fonts count="19" x14ac:knownFonts="1">
    <font>
      <sz val="11"/>
      <color theme="1"/>
      <name val="游ゴシック"/>
      <family val="2"/>
      <scheme val="minor"/>
    </font>
    <font>
      <sz val="9"/>
      <color rgb="FF000000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u/>
      <sz val="11"/>
      <color theme="10"/>
      <name val="游ゴシック"/>
      <family val="2"/>
      <scheme val="minor"/>
    </font>
    <font>
      <sz val="10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 style="mediumDashDot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</cellStyleXfs>
  <cellXfs count="228">
    <xf numFmtId="0" fontId="0" fillId="0" borderId="0" xfId="0"/>
    <xf numFmtId="0" fontId="3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5" fillId="2" borderId="10" xfId="0" applyFont="1" applyFill="1" applyBorder="1" applyAlignment="1" applyProtection="1">
      <alignment vertical="center"/>
    </xf>
    <xf numFmtId="176" fontId="5" fillId="2" borderId="0" xfId="0" applyNumberFormat="1" applyFont="1" applyFill="1" applyBorder="1" applyAlignment="1" applyProtection="1">
      <alignment vertical="center"/>
      <protection locked="0"/>
    </xf>
    <xf numFmtId="0" fontId="5" fillId="5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38" fontId="11" fillId="0" borderId="0" xfId="1" applyFont="1" applyBorder="1" applyAlignment="1" applyProtection="1">
      <alignment vertical="center"/>
    </xf>
    <xf numFmtId="177" fontId="12" fillId="0" borderId="0" xfId="0" applyNumberFormat="1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vertical="center" wrapText="1"/>
    </xf>
    <xf numFmtId="0" fontId="5" fillId="5" borderId="0" xfId="0" applyFont="1" applyFill="1" applyBorder="1" applyAlignment="1" applyProtection="1">
      <alignment vertical="center" wrapText="1"/>
    </xf>
    <xf numFmtId="178" fontId="13" fillId="0" borderId="0" xfId="0" applyNumberFormat="1" applyFont="1" applyAlignment="1" applyProtection="1">
      <alignment vertical="center" wrapText="1"/>
    </xf>
    <xf numFmtId="0" fontId="10" fillId="0" borderId="18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4" fillId="0" borderId="13" xfId="0" applyFont="1" applyFill="1" applyBorder="1" applyAlignment="1" applyProtection="1">
      <alignment vertical="center" justifyLastLine="1"/>
    </xf>
    <xf numFmtId="176" fontId="15" fillId="0" borderId="0" xfId="0" applyNumberFormat="1" applyFont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 justifyLastLine="1"/>
    </xf>
    <xf numFmtId="176" fontId="14" fillId="0" borderId="10" xfId="0" applyNumberFormat="1" applyFont="1" applyBorder="1" applyAlignment="1" applyProtection="1">
      <alignment vertical="center"/>
    </xf>
    <xf numFmtId="176" fontId="14" fillId="0" borderId="13" xfId="0" applyNumberFormat="1" applyFont="1" applyBorder="1" applyAlignment="1" applyProtection="1">
      <alignment vertical="center"/>
    </xf>
    <xf numFmtId="176" fontId="14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176" fontId="14" fillId="0" borderId="5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vertical="center" shrinkToFit="1"/>
    </xf>
    <xf numFmtId="0" fontId="5" fillId="2" borderId="0" xfId="0" applyFont="1" applyFill="1" applyBorder="1" applyAlignment="1" applyProtection="1">
      <alignment vertical="center"/>
    </xf>
    <xf numFmtId="0" fontId="14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176" fontId="14" fillId="0" borderId="0" xfId="0" applyNumberFormat="1" applyFont="1" applyBorder="1" applyAlignment="1" applyProtection="1">
      <alignment horizontal="distributed" vertical="center"/>
    </xf>
    <xf numFmtId="0" fontId="16" fillId="0" borderId="0" xfId="0" applyFont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>
      <alignment vertical="center" shrinkToFit="1"/>
    </xf>
    <xf numFmtId="0" fontId="5" fillId="5" borderId="0" xfId="0" applyFont="1" applyFill="1" applyBorder="1" applyAlignment="1" applyProtection="1">
      <alignment vertical="center" wrapText="1"/>
      <protection locked="0"/>
    </xf>
    <xf numFmtId="49" fontId="5" fillId="5" borderId="0" xfId="0" applyNumberFormat="1" applyFont="1" applyFill="1" applyBorder="1" applyAlignment="1" applyProtection="1">
      <alignment vertical="center"/>
      <protection locked="0"/>
    </xf>
    <xf numFmtId="0" fontId="5" fillId="5" borderId="0" xfId="0" applyFont="1" applyFill="1" applyBorder="1" applyAlignment="1" applyProtection="1">
      <alignment vertical="center"/>
      <protection locked="0"/>
    </xf>
    <xf numFmtId="0" fontId="5" fillId="5" borderId="0" xfId="0" applyFont="1" applyFill="1" applyBorder="1" applyAlignment="1" applyProtection="1">
      <alignment vertical="center" shrinkToFit="1"/>
      <protection locked="0"/>
    </xf>
    <xf numFmtId="0" fontId="6" fillId="5" borderId="0" xfId="0" applyFont="1" applyFill="1" applyBorder="1" applyAlignment="1" applyProtection="1">
      <alignment vertical="center"/>
    </xf>
    <xf numFmtId="176" fontId="5" fillId="5" borderId="0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/>
    </xf>
    <xf numFmtId="0" fontId="5" fillId="5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distributed" vertical="center"/>
    </xf>
    <xf numFmtId="0" fontId="5" fillId="2" borderId="0" xfId="0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7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distributed" shrinkToFit="1"/>
    </xf>
    <xf numFmtId="176" fontId="7" fillId="0" borderId="10" xfId="0" applyNumberFormat="1" applyFont="1" applyBorder="1" applyAlignment="1" applyProtection="1">
      <alignment vertical="center"/>
    </xf>
    <xf numFmtId="0" fontId="7" fillId="0" borderId="10" xfId="0" applyNumberFormat="1" applyFont="1" applyBorder="1" applyAlignment="1" applyProtection="1">
      <alignment vertical="center"/>
    </xf>
    <xf numFmtId="0" fontId="7" fillId="0" borderId="0" xfId="0" applyNumberFormat="1" applyFont="1" applyBorder="1" applyAlignment="1" applyProtection="1">
      <alignment vertical="center"/>
    </xf>
    <xf numFmtId="178" fontId="13" fillId="0" borderId="0" xfId="0" applyNumberFormat="1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 shrinkToFit="1"/>
    </xf>
    <xf numFmtId="0" fontId="7" fillId="0" borderId="14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/>
    </xf>
    <xf numFmtId="0" fontId="7" fillId="0" borderId="10" xfId="0" applyFont="1" applyBorder="1" applyAlignment="1" applyProtection="1">
      <alignment vertical="center"/>
    </xf>
    <xf numFmtId="177" fontId="10" fillId="0" borderId="0" xfId="0" applyNumberFormat="1" applyFont="1" applyBorder="1" applyAlignment="1" applyProtection="1">
      <alignment horizontal="center" vertical="center"/>
    </xf>
    <xf numFmtId="176" fontId="10" fillId="0" borderId="0" xfId="0" applyNumberFormat="1" applyFont="1" applyBorder="1" applyAlignment="1" applyProtection="1">
      <alignment horizontal="right"/>
    </xf>
    <xf numFmtId="38" fontId="10" fillId="0" borderId="0" xfId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18" fillId="0" borderId="0" xfId="0" applyFont="1" applyBorder="1" applyAlignment="1" applyProtection="1">
      <alignment vertical="center"/>
    </xf>
    <xf numFmtId="38" fontId="5" fillId="6" borderId="11" xfId="1" applyFont="1" applyFill="1" applyBorder="1" applyAlignment="1" applyProtection="1">
      <alignment horizontal="center" vertical="center"/>
    </xf>
    <xf numFmtId="38" fontId="5" fillId="6" borderId="10" xfId="1" applyFont="1" applyFill="1" applyBorder="1" applyAlignment="1" applyProtection="1">
      <alignment horizontal="center" vertical="center"/>
    </xf>
    <xf numFmtId="38" fontId="5" fillId="6" borderId="4" xfId="1" applyFont="1" applyFill="1" applyBorder="1" applyAlignment="1" applyProtection="1">
      <alignment horizontal="center" vertical="center"/>
    </xf>
    <xf numFmtId="38" fontId="5" fillId="6" borderId="5" xfId="1" applyFont="1" applyFill="1" applyBorder="1" applyAlignment="1" applyProtection="1">
      <alignment horizontal="center" vertical="center"/>
    </xf>
    <xf numFmtId="0" fontId="5" fillId="6" borderId="10" xfId="0" applyFont="1" applyFill="1" applyBorder="1" applyAlignment="1" applyProtection="1">
      <alignment horizontal="right"/>
    </xf>
    <xf numFmtId="0" fontId="5" fillId="6" borderId="12" xfId="0" applyFont="1" applyFill="1" applyBorder="1" applyAlignment="1" applyProtection="1">
      <alignment horizontal="right"/>
    </xf>
    <xf numFmtId="0" fontId="5" fillId="6" borderId="5" xfId="0" applyFont="1" applyFill="1" applyBorder="1" applyAlignment="1" applyProtection="1">
      <alignment horizontal="right"/>
    </xf>
    <xf numFmtId="0" fontId="5" fillId="6" borderId="6" xfId="0" applyFont="1" applyFill="1" applyBorder="1" applyAlignment="1" applyProtection="1">
      <alignment horizontal="right"/>
    </xf>
    <xf numFmtId="0" fontId="14" fillId="0" borderId="0" xfId="0" applyFont="1" applyBorder="1" applyAlignment="1" applyProtection="1">
      <alignment horizontal="left" vertical="center"/>
    </xf>
    <xf numFmtId="176" fontId="14" fillId="0" borderId="10" xfId="0" applyNumberFormat="1" applyFont="1" applyBorder="1" applyAlignment="1" applyProtection="1">
      <alignment horizontal="center" vertical="center"/>
    </xf>
    <xf numFmtId="176" fontId="14" fillId="0" borderId="0" xfId="0" applyNumberFormat="1" applyFont="1" applyBorder="1" applyAlignment="1" applyProtection="1">
      <alignment horizontal="center" vertical="center"/>
    </xf>
    <xf numFmtId="176" fontId="14" fillId="0" borderId="5" xfId="0" applyNumberFormat="1" applyFont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distributed" vertical="center"/>
    </xf>
    <xf numFmtId="0" fontId="14" fillId="0" borderId="0" xfId="0" applyFont="1" applyBorder="1" applyAlignment="1" applyProtection="1">
      <alignment horizontal="distributed" vertical="center"/>
    </xf>
    <xf numFmtId="0" fontId="14" fillId="0" borderId="13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20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/>
    </xf>
    <xf numFmtId="0" fontId="15" fillId="0" borderId="7" xfId="0" applyFont="1" applyFill="1" applyBorder="1" applyAlignment="1" applyProtection="1">
      <alignment horizontal="center" vertical="center" justifyLastLine="1"/>
    </xf>
    <xf numFmtId="0" fontId="15" fillId="0" borderId="8" xfId="0" applyFont="1" applyFill="1" applyBorder="1" applyAlignment="1" applyProtection="1">
      <alignment horizontal="center" vertical="center" justifyLastLine="1"/>
    </xf>
    <xf numFmtId="0" fontId="15" fillId="0" borderId="9" xfId="0" applyFont="1" applyFill="1" applyBorder="1" applyAlignment="1" applyProtection="1">
      <alignment horizontal="center" vertical="center" justifyLastLine="1"/>
    </xf>
    <xf numFmtId="0" fontId="14" fillId="0" borderId="7" xfId="0" applyFont="1" applyFill="1" applyBorder="1" applyAlignment="1" applyProtection="1">
      <alignment horizontal="center" vertical="center" justifyLastLine="1"/>
    </xf>
    <xf numFmtId="0" fontId="14" fillId="0" borderId="8" xfId="0" applyFont="1" applyFill="1" applyBorder="1" applyAlignment="1" applyProtection="1">
      <alignment horizontal="center" vertical="center" justifyLastLine="1"/>
    </xf>
    <xf numFmtId="0" fontId="14" fillId="0" borderId="9" xfId="0" applyFont="1" applyFill="1" applyBorder="1" applyAlignment="1" applyProtection="1">
      <alignment horizontal="center" vertical="center" justifyLastLine="1"/>
    </xf>
    <xf numFmtId="0" fontId="14" fillId="0" borderId="11" xfId="0" applyFont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 vertical="center"/>
    </xf>
    <xf numFmtId="0" fontId="15" fillId="0" borderId="11" xfId="0" applyFont="1" applyBorder="1" applyAlignment="1" applyProtection="1">
      <alignment horizontal="center" vertical="center"/>
    </xf>
    <xf numFmtId="0" fontId="15" fillId="0" borderId="10" xfId="0" applyFont="1" applyBorder="1" applyAlignment="1" applyProtection="1">
      <alignment horizontal="center" vertical="center"/>
    </xf>
    <xf numFmtId="0" fontId="15" fillId="0" borderId="12" xfId="0" applyFont="1" applyBorder="1" applyAlignment="1" applyProtection="1">
      <alignment horizontal="center" vertical="center"/>
    </xf>
    <xf numFmtId="0" fontId="15" fillId="0" borderId="13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20" xfId="0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center" vertical="center"/>
    </xf>
    <xf numFmtId="176" fontId="14" fillId="0" borderId="11" xfId="0" applyNumberFormat="1" applyFont="1" applyBorder="1" applyAlignment="1" applyProtection="1">
      <alignment horizontal="center" vertical="center"/>
    </xf>
    <xf numFmtId="176" fontId="14" fillId="0" borderId="13" xfId="0" applyNumberFormat="1" applyFont="1" applyBorder="1" applyAlignment="1" applyProtection="1">
      <alignment horizontal="center" vertical="center"/>
    </xf>
    <xf numFmtId="176" fontId="14" fillId="0" borderId="4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7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3" fillId="0" borderId="0" xfId="0" applyFont="1" applyAlignment="1" applyProtection="1">
      <alignment vertical="center" shrinkToFit="1"/>
    </xf>
    <xf numFmtId="176" fontId="14" fillId="0" borderId="12" xfId="0" applyNumberFormat="1" applyFont="1" applyBorder="1" applyAlignment="1" applyProtection="1">
      <alignment horizontal="center" vertical="center"/>
    </xf>
    <xf numFmtId="176" fontId="14" fillId="0" borderId="20" xfId="0" applyNumberFormat="1" applyFont="1" applyBorder="1" applyAlignment="1" applyProtection="1">
      <alignment horizontal="center" vertical="center"/>
    </xf>
    <xf numFmtId="176" fontId="14" fillId="0" borderId="6" xfId="0" applyNumberFormat="1" applyFont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vertical="center"/>
    </xf>
    <xf numFmtId="0" fontId="5" fillId="4" borderId="8" xfId="0" applyFont="1" applyFill="1" applyBorder="1" applyAlignment="1" applyProtection="1">
      <alignment vertical="center"/>
    </xf>
    <xf numFmtId="0" fontId="5" fillId="4" borderId="9" xfId="0" applyFont="1" applyFill="1" applyBorder="1" applyAlignment="1" applyProtection="1">
      <alignment vertical="center"/>
    </xf>
    <xf numFmtId="176" fontId="5" fillId="0" borderId="7" xfId="0" applyNumberFormat="1" applyFont="1" applyBorder="1" applyAlignment="1" applyProtection="1">
      <alignment horizontal="center" vertical="center"/>
      <protection locked="0"/>
    </xf>
    <xf numFmtId="176" fontId="5" fillId="0" borderId="8" xfId="0" applyNumberFormat="1" applyFont="1" applyBorder="1" applyAlignment="1" applyProtection="1">
      <alignment horizontal="center" vertical="center"/>
      <protection locked="0"/>
    </xf>
    <xf numFmtId="176" fontId="17" fillId="0" borderId="14" xfId="2" applyNumberFormat="1" applyBorder="1" applyAlignment="1" applyProtection="1">
      <alignment horizontal="center" vertical="center"/>
      <protection locked="0"/>
    </xf>
    <xf numFmtId="176" fontId="5" fillId="0" borderId="14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distributed" vertical="distributed" shrinkToFit="1"/>
    </xf>
    <xf numFmtId="176" fontId="7" fillId="0" borderId="8" xfId="0" applyNumberFormat="1" applyFont="1" applyBorder="1" applyAlignment="1" applyProtection="1">
      <alignment horizontal="center" vertical="center"/>
    </xf>
    <xf numFmtId="0" fontId="7" fillId="0" borderId="8" xfId="0" applyNumberFormat="1" applyFont="1" applyBorder="1" applyAlignment="1" applyProtection="1">
      <alignment horizontal="center" vertical="center"/>
    </xf>
    <xf numFmtId="176" fontId="5" fillId="0" borderId="7" xfId="0" applyNumberFormat="1" applyFont="1" applyBorder="1" applyAlignment="1" applyProtection="1">
      <alignment horizontal="left" vertical="center"/>
      <protection locked="0"/>
    </xf>
    <xf numFmtId="176" fontId="5" fillId="0" borderId="8" xfId="0" applyNumberFormat="1" applyFont="1" applyBorder="1" applyAlignment="1" applyProtection="1">
      <alignment horizontal="left" vertical="center"/>
      <protection locked="0"/>
    </xf>
    <xf numFmtId="176" fontId="5" fillId="0" borderId="9" xfId="0" applyNumberFormat="1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distributed" vertical="distributed" shrinkToFit="1"/>
    </xf>
    <xf numFmtId="176" fontId="7" fillId="0" borderId="5" xfId="0" applyNumberFormat="1" applyFont="1" applyBorder="1" applyAlignment="1" applyProtection="1">
      <alignment horizontal="center" vertical="center"/>
    </xf>
    <xf numFmtId="0" fontId="7" fillId="0" borderId="5" xfId="0" applyNumberFormat="1" applyFont="1" applyBorder="1" applyAlignment="1" applyProtection="1">
      <alignment horizontal="center" vertical="center"/>
    </xf>
    <xf numFmtId="176" fontId="10" fillId="0" borderId="0" xfId="0" applyNumberFormat="1" applyFont="1" applyBorder="1" applyAlignment="1" applyProtection="1">
      <alignment horizontal="distributed" vertical="center"/>
    </xf>
    <xf numFmtId="0" fontId="5" fillId="4" borderId="7" xfId="0" applyFont="1" applyFill="1" applyBorder="1" applyAlignment="1" applyProtection="1">
      <alignment horizontal="left" vertical="center"/>
    </xf>
    <xf numFmtId="0" fontId="5" fillId="4" borderId="8" xfId="0" applyFont="1" applyFill="1" applyBorder="1" applyAlignment="1" applyProtection="1">
      <alignment horizontal="left" vertical="center"/>
    </xf>
    <xf numFmtId="0" fontId="5" fillId="4" borderId="9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distributed" vertical="center"/>
    </xf>
    <xf numFmtId="0" fontId="3" fillId="0" borderId="5" xfId="0" applyFont="1" applyBorder="1" applyAlignment="1" applyProtection="1">
      <alignment horizontal="distributed" vertical="distributed"/>
    </xf>
    <xf numFmtId="0" fontId="6" fillId="3" borderId="1" xfId="0" applyFont="1" applyFill="1" applyBorder="1" applyAlignment="1" applyProtection="1">
      <alignment vertical="center"/>
    </xf>
    <xf numFmtId="0" fontId="6" fillId="3" borderId="2" xfId="0" applyFont="1" applyFill="1" applyBorder="1" applyAlignment="1" applyProtection="1">
      <alignment vertical="center"/>
    </xf>
    <xf numFmtId="0" fontId="6" fillId="3" borderId="3" xfId="0" applyFont="1" applyFill="1" applyBorder="1" applyAlignment="1" applyProtection="1">
      <alignment vertical="center"/>
    </xf>
    <xf numFmtId="0" fontId="5" fillId="4" borderId="4" xfId="0" applyFont="1" applyFill="1" applyBorder="1" applyAlignment="1" applyProtection="1">
      <alignment vertical="center"/>
    </xf>
    <xf numFmtId="0" fontId="5" fillId="4" borderId="5" xfId="0" applyFont="1" applyFill="1" applyBorder="1" applyAlignment="1" applyProtection="1">
      <alignment vertical="center"/>
    </xf>
    <xf numFmtId="0" fontId="5" fillId="4" borderId="6" xfId="0" applyFont="1" applyFill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 wrapText="1"/>
    </xf>
    <xf numFmtId="176" fontId="5" fillId="0" borderId="9" xfId="0" applyNumberFormat="1" applyFont="1" applyBorder="1" applyAlignment="1" applyProtection="1">
      <alignment horizontal="center" vertical="center"/>
      <protection locked="0"/>
    </xf>
    <xf numFmtId="56" fontId="7" fillId="0" borderId="9" xfId="0" applyNumberFormat="1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center" vertical="center" shrinkToFit="1"/>
    </xf>
    <xf numFmtId="0" fontId="3" fillId="7" borderId="14" xfId="0" applyFont="1" applyFill="1" applyBorder="1" applyAlignment="1" applyProtection="1">
      <alignment horizontal="center" vertical="center"/>
      <protection locked="0"/>
    </xf>
    <xf numFmtId="0" fontId="7" fillId="7" borderId="14" xfId="0" applyFont="1" applyFill="1" applyBorder="1" applyAlignment="1" applyProtection="1">
      <alignment horizontal="center" vertical="center" shrinkToFit="1"/>
      <protection locked="0"/>
    </xf>
    <xf numFmtId="38" fontId="7" fillId="7" borderId="14" xfId="1" applyFont="1" applyFill="1" applyBorder="1" applyAlignment="1" applyProtection="1">
      <alignment horizontal="center"/>
      <protection locked="0"/>
    </xf>
    <xf numFmtId="38" fontId="7" fillId="7" borderId="7" xfId="1" applyFont="1" applyFill="1" applyBorder="1" applyAlignment="1" applyProtection="1">
      <alignment horizontal="center"/>
      <protection locked="0"/>
    </xf>
    <xf numFmtId="38" fontId="7" fillId="0" borderId="11" xfId="1" applyFont="1" applyBorder="1" applyAlignment="1" applyProtection="1">
      <alignment horizontal="center" vertical="center"/>
    </xf>
    <xf numFmtId="38" fontId="7" fillId="0" borderId="10" xfId="1" applyFont="1" applyBorder="1" applyAlignment="1" applyProtection="1">
      <alignment horizontal="center" vertical="center"/>
    </xf>
    <xf numFmtId="38" fontId="7" fillId="0" borderId="4" xfId="1" applyFont="1" applyBorder="1" applyAlignment="1" applyProtection="1">
      <alignment horizontal="center" vertical="center"/>
    </xf>
    <xf numFmtId="38" fontId="7" fillId="0" borderId="5" xfId="1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 shrinkToFit="1"/>
    </xf>
    <xf numFmtId="0" fontId="7" fillId="0" borderId="14" xfId="0" applyFont="1" applyBorder="1" applyAlignment="1" applyProtection="1">
      <alignment horizontal="center" vertical="center"/>
    </xf>
    <xf numFmtId="38" fontId="7" fillId="0" borderId="14" xfId="1" applyFont="1" applyBorder="1" applyAlignment="1" applyProtection="1">
      <alignment horizontal="center" vertical="center"/>
    </xf>
    <xf numFmtId="38" fontId="7" fillId="0" borderId="7" xfId="1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176" fontId="10" fillId="0" borderId="9" xfId="0" applyNumberFormat="1" applyFont="1" applyBorder="1" applyAlignment="1" applyProtection="1">
      <alignment horizontal="right"/>
    </xf>
    <xf numFmtId="38" fontId="10" fillId="0" borderId="10" xfId="1" applyFont="1" applyBorder="1" applyAlignment="1" applyProtection="1">
      <alignment horizontal="center" vertical="center"/>
    </xf>
    <xf numFmtId="38" fontId="10" fillId="0" borderId="5" xfId="1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178" fontId="14" fillId="0" borderId="14" xfId="0" applyNumberFormat="1" applyFont="1" applyBorder="1" applyAlignment="1" applyProtection="1">
      <alignment horizontal="center" vertical="center" wrapText="1"/>
    </xf>
    <xf numFmtId="178" fontId="14" fillId="0" borderId="7" xfId="0" applyNumberFormat="1" applyFont="1" applyBorder="1" applyAlignment="1" applyProtection="1">
      <alignment horizontal="center" vertical="center" wrapText="1"/>
    </xf>
    <xf numFmtId="178" fontId="14" fillId="0" borderId="9" xfId="0" applyNumberFormat="1" applyFont="1" applyBorder="1" applyAlignment="1" applyProtection="1">
      <alignment horizontal="center" vertical="center" wrapText="1"/>
    </xf>
    <xf numFmtId="176" fontId="15" fillId="0" borderId="0" xfId="0" applyNumberFormat="1" applyFont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left" vertical="center" justifyLastLine="1"/>
    </xf>
    <xf numFmtId="0" fontId="15" fillId="0" borderId="0" xfId="0" applyFont="1" applyBorder="1" applyAlignment="1" applyProtection="1">
      <alignment horizontal="left" vertical="center"/>
    </xf>
    <xf numFmtId="179" fontId="5" fillId="0" borderId="14" xfId="0" applyNumberFormat="1" applyFont="1" applyBorder="1" applyAlignment="1" applyProtection="1">
      <alignment horizontal="center" vertical="center"/>
    </xf>
    <xf numFmtId="179" fontId="5" fillId="0" borderId="7" xfId="0" applyNumberFormat="1" applyFont="1" applyBorder="1" applyAlignment="1" applyProtection="1">
      <alignment horizontal="center" vertical="center"/>
    </xf>
    <xf numFmtId="179" fontId="5" fillId="0" borderId="15" xfId="0" applyNumberFormat="1" applyFont="1" applyBorder="1" applyAlignment="1" applyProtection="1">
      <alignment horizontal="center" vertical="center"/>
    </xf>
    <xf numFmtId="179" fontId="5" fillId="0" borderId="16" xfId="0" applyNumberFormat="1" applyFont="1" applyBorder="1" applyAlignment="1" applyProtection="1">
      <alignment horizontal="center" vertical="center"/>
    </xf>
    <xf numFmtId="179" fontId="5" fillId="0" borderId="9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0" fontId="5" fillId="0" borderId="9" xfId="0" applyFont="1" applyBorder="1" applyAlignment="1" applyProtection="1">
      <alignment vertical="center" shrinkToFit="1"/>
      <protection locked="0"/>
    </xf>
    <xf numFmtId="0" fontId="5" fillId="0" borderId="11" xfId="0" applyFont="1" applyBorder="1" applyAlignment="1" applyProtection="1">
      <alignment vertical="center" shrinkToFit="1"/>
      <protection locked="0"/>
    </xf>
    <xf numFmtId="0" fontId="5" fillId="0" borderId="10" xfId="0" applyFont="1" applyBorder="1" applyAlignment="1" applyProtection="1">
      <alignment vertical="center" shrinkToFit="1"/>
      <protection locked="0"/>
    </xf>
    <xf numFmtId="0" fontId="5" fillId="0" borderId="12" xfId="0" applyFont="1" applyBorder="1" applyAlignment="1" applyProtection="1">
      <alignment vertical="center" shrinkToFit="1"/>
      <protection locked="0"/>
    </xf>
    <xf numFmtId="49" fontId="5" fillId="0" borderId="7" xfId="0" applyNumberFormat="1" applyFont="1" applyBorder="1" applyAlignment="1" applyProtection="1">
      <alignment horizontal="left" vertical="center"/>
      <protection locked="0"/>
    </xf>
    <xf numFmtId="49" fontId="5" fillId="0" borderId="8" xfId="0" applyNumberFormat="1" applyFont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 applyProtection="1">
      <alignment horizontal="left" vertical="center"/>
      <protection locked="0"/>
    </xf>
    <xf numFmtId="178" fontId="14" fillId="0" borderId="17" xfId="0" applyNumberFormat="1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shrinkToFit="1"/>
    </xf>
    <xf numFmtId="0" fontId="5" fillId="4" borderId="8" xfId="0" applyFont="1" applyFill="1" applyBorder="1" applyAlignment="1" applyProtection="1">
      <alignment horizontal="center" vertical="center" shrinkToFit="1"/>
    </xf>
    <xf numFmtId="0" fontId="5" fillId="4" borderId="9" xfId="0" applyFont="1" applyFill="1" applyBorder="1" applyAlignment="1" applyProtection="1">
      <alignment horizontal="center" vertical="center" shrinkToFi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5" borderId="0" xfId="0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>
      <alignment horizontal="center" vertical="center"/>
    </xf>
    <xf numFmtId="38" fontId="5" fillId="5" borderId="0" xfId="1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vertical="center" shrinkToFit="1"/>
    </xf>
    <xf numFmtId="0" fontId="3" fillId="0" borderId="8" xfId="0" applyFont="1" applyBorder="1" applyAlignment="1" applyProtection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85725</xdr:colOff>
      <xdr:row>15</xdr:row>
      <xdr:rowOff>57150</xdr:rowOff>
    </xdr:from>
    <xdr:to>
      <xdr:col>55</xdr:col>
      <xdr:colOff>28575</xdr:colOff>
      <xdr:row>24</xdr:row>
      <xdr:rowOff>0</xdr:rowOff>
    </xdr:to>
    <xdr:sp macro="" textlink="">
      <xdr:nvSpPr>
        <xdr:cNvPr id="3" name="四角形吹き出し 2"/>
        <xdr:cNvSpPr/>
      </xdr:nvSpPr>
      <xdr:spPr>
        <a:xfrm>
          <a:off x="6886575" y="3057525"/>
          <a:ext cx="4143375" cy="1743075"/>
        </a:xfrm>
        <a:prstGeom prst="wedgeRectCallout">
          <a:avLst>
            <a:gd name="adj1" fmla="val 2080"/>
            <a:gd name="adj2" fmla="val -62259"/>
          </a:avLst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上記入力後、別シート「別紙」に移り、別紙を作成してください。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「２．補助金申請額」は別シート「別紙」の入力内容に基づき、自動計算されるようになっています。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66674</xdr:colOff>
      <xdr:row>6</xdr:row>
      <xdr:rowOff>66674</xdr:rowOff>
    </xdr:from>
    <xdr:to>
      <xdr:col>58</xdr:col>
      <xdr:colOff>19049</xdr:colOff>
      <xdr:row>25</xdr:row>
      <xdr:rowOff>19050</xdr:rowOff>
    </xdr:to>
    <xdr:sp macro="" textlink="">
      <xdr:nvSpPr>
        <xdr:cNvPr id="3" name="四角形吹き出し 2"/>
        <xdr:cNvSpPr/>
      </xdr:nvSpPr>
      <xdr:spPr>
        <a:xfrm>
          <a:off x="7067549" y="1266824"/>
          <a:ext cx="4352925" cy="3752851"/>
        </a:xfrm>
        <a:prstGeom prst="wedgeRectCallout">
          <a:avLst>
            <a:gd name="adj1" fmla="val -56771"/>
            <a:gd name="adj2" fmla="val -23797"/>
          </a:avLst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ピンクで着色された部分を以下により入力してください。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受講研修科目は、プルダウンリストから「介護職員初任者研修」か「実務者研修」を選択してください。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研修受講料には、研修受講料（講座の受講料及び教材費等）を記入してください。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個人ごとの補助所要額は受講研修科目・研修受講料から自動入力されます。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初任者研修：上限２</a:t>
          </a:r>
          <a:r>
            <a:rPr kumimoji="1" lang="en-US" altLang="ja-JP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.</a:t>
          </a:r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５万円、実務者研修：上限５万円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121920</xdr:colOff>
          <xdr:row>40</xdr:row>
          <xdr:rowOff>76200</xdr:rowOff>
        </xdr:from>
        <xdr:to>
          <xdr:col>39</xdr:col>
          <xdr:colOff>60960</xdr:colOff>
          <xdr:row>41</xdr:row>
          <xdr:rowOff>121920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１．普通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121920</xdr:colOff>
          <xdr:row>40</xdr:row>
          <xdr:rowOff>68580</xdr:rowOff>
        </xdr:from>
        <xdr:to>
          <xdr:col>45</xdr:col>
          <xdr:colOff>137160</xdr:colOff>
          <xdr:row>41</xdr:row>
          <xdr:rowOff>114300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２．当座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160020</xdr:colOff>
          <xdr:row>40</xdr:row>
          <xdr:rowOff>68580</xdr:rowOff>
        </xdr:from>
        <xdr:to>
          <xdr:col>52</xdr:col>
          <xdr:colOff>137160</xdr:colOff>
          <xdr:row>41</xdr:row>
          <xdr:rowOff>114300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４．貯蓄</a:t>
              </a:r>
            </a:p>
          </xdr:txBody>
        </xdr:sp>
        <xdr:clientData/>
      </xdr:twoCellAnchor>
    </mc:Choice>
    <mc:Fallback/>
  </mc:AlternateContent>
  <xdr:twoCellAnchor>
    <xdr:from>
      <xdr:col>34</xdr:col>
      <xdr:colOff>47625</xdr:colOff>
      <xdr:row>16</xdr:row>
      <xdr:rowOff>180974</xdr:rowOff>
    </xdr:from>
    <xdr:to>
      <xdr:col>54</xdr:col>
      <xdr:colOff>190500</xdr:colOff>
      <xdr:row>30</xdr:row>
      <xdr:rowOff>9525</xdr:rowOff>
    </xdr:to>
    <xdr:sp macro="" textlink="">
      <xdr:nvSpPr>
        <xdr:cNvPr id="5" name="四角形吹き出し 4"/>
        <xdr:cNvSpPr/>
      </xdr:nvSpPr>
      <xdr:spPr>
        <a:xfrm>
          <a:off x="6848475" y="3381374"/>
          <a:ext cx="4143375" cy="2628901"/>
        </a:xfrm>
        <a:prstGeom prst="wedgeRectCallout">
          <a:avLst>
            <a:gd name="adj1" fmla="val -37460"/>
            <a:gd name="adj2" fmla="val 65338"/>
          </a:avLst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下記に振込先金融機関の情報を入力してください。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「金融機関」「支店名」「店番号」「口座番号」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「口座名義人」「口座名義人（フリカナ）」については、下記に記入してください。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「預金種別」については、「１．普通」「２．当座」「４．貯蓄」のいずれかを選択してください。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BZ56"/>
  <sheetViews>
    <sheetView zoomScaleNormal="100" workbookViewId="0">
      <selection activeCell="O10" sqref="O10:Q10"/>
    </sheetView>
  </sheetViews>
  <sheetFormatPr defaultColWidth="2.59765625" defaultRowHeight="15.9" customHeight="1" x14ac:dyDescent="0.45"/>
  <cols>
    <col min="1" max="66" width="2.59765625" style="3"/>
    <col min="67" max="69" width="0" style="3" hidden="1" customWidth="1"/>
    <col min="70" max="16384" width="2.59765625" style="3"/>
  </cols>
  <sheetData>
    <row r="1" spans="1:78" ht="15.9" customHeight="1" thickBot="1" x14ac:dyDescent="0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  <c r="AI1" s="150" t="s">
        <v>0</v>
      </c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2"/>
      <c r="BC1" s="2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78" ht="15.9" customHeight="1" x14ac:dyDescent="0.45">
      <c r="A2" s="1"/>
      <c r="B2" s="4" t="s">
        <v>91</v>
      </c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4"/>
      <c r="AF2" s="4"/>
      <c r="AG2" s="4"/>
      <c r="AH2" s="2"/>
      <c r="AI2" s="153" t="s">
        <v>1</v>
      </c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5"/>
      <c r="BC2" s="2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78" ht="15.9" customHeight="1" x14ac:dyDescent="0.45">
      <c r="A3" s="1"/>
      <c r="B3" s="4"/>
      <c r="C3" s="156" t="s">
        <v>59</v>
      </c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4"/>
      <c r="AH3" s="2"/>
      <c r="AI3" s="131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57"/>
      <c r="BC3" s="2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1:78" ht="15.9" customHeight="1" x14ac:dyDescent="0.45">
      <c r="A4" s="1"/>
      <c r="B4" s="4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4"/>
      <c r="AH4" s="2"/>
      <c r="AI4" s="128" t="s">
        <v>2</v>
      </c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30"/>
      <c r="BC4" s="2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</row>
    <row r="5" spans="1:78" ht="15.9" customHeight="1" x14ac:dyDescent="0.45">
      <c r="A5" s="1"/>
      <c r="B5" s="4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H5" s="2"/>
      <c r="AI5" s="138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40"/>
      <c r="BC5" s="2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</row>
    <row r="6" spans="1:78" ht="15.9" customHeight="1" x14ac:dyDescent="0.45">
      <c r="A6" s="1"/>
      <c r="B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144" t="str">
        <f ca="1">IF(+AI3="",TEXT(TODAY(),"ggg")&amp;"　年　月　日",TEXT(AI3,"ggge年m月d日"))</f>
        <v>令和　年　月　日</v>
      </c>
      <c r="Z6" s="144"/>
      <c r="AA6" s="144"/>
      <c r="AB6" s="144"/>
      <c r="AC6" s="144"/>
      <c r="AD6" s="144"/>
      <c r="AE6" s="144"/>
      <c r="AF6" s="144"/>
      <c r="AG6" s="4"/>
      <c r="AH6" s="2"/>
      <c r="AI6" s="145" t="s">
        <v>93</v>
      </c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7"/>
      <c r="BC6" s="2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Z6" s="3" t="s">
        <v>4</v>
      </c>
    </row>
    <row r="7" spans="1:78" ht="15.9" customHeight="1" x14ac:dyDescent="0.45">
      <c r="A7" s="1"/>
      <c r="B7" s="4"/>
      <c r="C7" s="148" t="s">
        <v>5</v>
      </c>
      <c r="D7" s="148"/>
      <c r="E7" s="148"/>
      <c r="F7" s="148"/>
      <c r="G7" s="148"/>
      <c r="H7" s="148"/>
      <c r="K7" s="4"/>
      <c r="L7" s="4"/>
      <c r="M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2"/>
      <c r="AI7" s="138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40"/>
      <c r="BC7" s="2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Z7" s="3" t="s">
        <v>6</v>
      </c>
    </row>
    <row r="8" spans="1:78" ht="15.9" customHeight="1" x14ac:dyDescent="0.45">
      <c r="A8" s="1"/>
      <c r="B8" s="4"/>
      <c r="C8" s="4"/>
      <c r="D8" s="4"/>
      <c r="E8" s="4"/>
      <c r="F8" s="4"/>
      <c r="G8" s="4"/>
      <c r="H8" s="4"/>
      <c r="I8" s="4"/>
      <c r="J8" s="4"/>
      <c r="L8" s="4" t="s">
        <v>7</v>
      </c>
      <c r="M8" s="4"/>
      <c r="N8" s="4"/>
      <c r="O8" s="149" t="s">
        <v>60</v>
      </c>
      <c r="P8" s="149"/>
      <c r="Q8" s="149"/>
      <c r="R8" s="143" t="str">
        <f>IF(AI5="","",AI5)</f>
        <v/>
      </c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4"/>
      <c r="AH8" s="2"/>
      <c r="AI8" s="128" t="s">
        <v>69</v>
      </c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30"/>
      <c r="BC8" s="2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</row>
    <row r="9" spans="1:78" ht="15.9" customHeight="1" x14ac:dyDescent="0.45">
      <c r="A9" s="1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135" t="s">
        <v>94</v>
      </c>
      <c r="P9" s="135"/>
      <c r="Q9" s="135"/>
      <c r="R9" s="137" t="str">
        <f>IF(AI7="","",AI7)</f>
        <v/>
      </c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4"/>
      <c r="AH9" s="2"/>
      <c r="AI9" s="138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40"/>
      <c r="BC9" s="2"/>
      <c r="BD9" s="1"/>
      <c r="BE9" s="1"/>
      <c r="BF9" s="6"/>
      <c r="BG9" s="1"/>
      <c r="BH9" s="1"/>
      <c r="BI9" s="1"/>
      <c r="BJ9" s="1"/>
      <c r="BK9" s="1"/>
      <c r="BL9" s="1"/>
      <c r="BM9" s="1"/>
      <c r="BN9" s="1"/>
    </row>
    <row r="10" spans="1:78" ht="15.9" customHeight="1" x14ac:dyDescent="0.45">
      <c r="A10" s="1"/>
      <c r="B10" s="4"/>
      <c r="O10" s="226" t="s">
        <v>61</v>
      </c>
      <c r="P10" s="226"/>
      <c r="Q10" s="226"/>
      <c r="R10" s="137" t="str">
        <f>IF(AI9="","",AI9)</f>
        <v/>
      </c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H10" s="2"/>
      <c r="AI10" s="128" t="s">
        <v>3</v>
      </c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30"/>
      <c r="BC10" s="2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78" ht="15.9" customHeight="1" x14ac:dyDescent="0.45">
      <c r="A11" s="1"/>
      <c r="B11" s="4"/>
      <c r="L11" s="4" t="s">
        <v>62</v>
      </c>
      <c r="O11" s="135" t="s">
        <v>8</v>
      </c>
      <c r="P11" s="135"/>
      <c r="Q11" s="135"/>
      <c r="R11" s="136" t="str">
        <f>IF(AI11="","",AI11)</f>
        <v/>
      </c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H11" s="2"/>
      <c r="AI11" s="138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40"/>
      <c r="BC11" s="2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78" ht="15.9" customHeight="1" x14ac:dyDescent="0.45">
      <c r="A12" s="1"/>
      <c r="O12" s="141" t="s">
        <v>9</v>
      </c>
      <c r="P12" s="141"/>
      <c r="Q12" s="141"/>
      <c r="R12" s="142" t="str">
        <f>IF(AI13="","",AI13)</f>
        <v/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4"/>
      <c r="AH12" s="2"/>
      <c r="AI12" s="128" t="s">
        <v>70</v>
      </c>
      <c r="AJ12" s="129"/>
      <c r="AK12" s="129"/>
      <c r="AL12" s="129"/>
      <c r="AM12" s="129"/>
      <c r="AN12" s="129"/>
      <c r="AO12" s="129"/>
      <c r="AP12" s="129"/>
      <c r="AQ12" s="129"/>
      <c r="AR12" s="129"/>
      <c r="AS12" s="128" t="s">
        <v>10</v>
      </c>
      <c r="AT12" s="129"/>
      <c r="AU12" s="129"/>
      <c r="AV12" s="129"/>
      <c r="AW12" s="129"/>
      <c r="AX12" s="129"/>
      <c r="AY12" s="129"/>
      <c r="AZ12" s="129"/>
      <c r="BA12" s="129"/>
      <c r="BB12" s="130"/>
      <c r="BC12" s="2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</row>
    <row r="13" spans="1:78" ht="15.9" customHeight="1" x14ac:dyDescent="0.45">
      <c r="A13" s="1"/>
      <c r="O13" s="141" t="s">
        <v>11</v>
      </c>
      <c r="P13" s="141"/>
      <c r="Q13" s="141"/>
      <c r="R13" s="142" t="str">
        <f>IF(AS13="","",AS13)</f>
        <v/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H13" s="2"/>
      <c r="AI13" s="131"/>
      <c r="AJ13" s="132"/>
      <c r="AK13" s="132"/>
      <c r="AL13" s="132"/>
      <c r="AM13" s="132"/>
      <c r="AN13" s="132"/>
      <c r="AO13" s="132"/>
      <c r="AP13" s="132"/>
      <c r="AQ13" s="132"/>
      <c r="AR13" s="132"/>
      <c r="AS13" s="133"/>
      <c r="AT13" s="134"/>
      <c r="AU13" s="134"/>
      <c r="AV13" s="134"/>
      <c r="AW13" s="134"/>
      <c r="AX13" s="134"/>
      <c r="AY13" s="134"/>
      <c r="AZ13" s="134"/>
      <c r="BA13" s="134"/>
      <c r="BB13" s="134"/>
      <c r="BC13" s="2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</row>
    <row r="14" spans="1:78" ht="15.9" customHeight="1" x14ac:dyDescent="0.45">
      <c r="A14" s="1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2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2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</row>
    <row r="15" spans="1:78" ht="15.9" customHeight="1" x14ac:dyDescent="0.45">
      <c r="A15" s="1"/>
      <c r="B15" s="7"/>
      <c r="C15" s="118" t="s">
        <v>92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7"/>
      <c r="AH15" s="2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2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spans="1:78" ht="15.9" customHeight="1" x14ac:dyDescent="0.45">
      <c r="A16" s="1"/>
      <c r="B16" s="7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7"/>
      <c r="AH16" s="2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2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</row>
    <row r="17" spans="1:66" ht="15.9" customHeight="1" x14ac:dyDescent="0.45">
      <c r="A17" s="1"/>
      <c r="B17" s="4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4"/>
      <c r="AH17" s="2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2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</row>
    <row r="18" spans="1:66" ht="15.9" customHeight="1" x14ac:dyDescent="0.45">
      <c r="A18" s="1"/>
      <c r="B18" s="11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4"/>
      <c r="AH18" s="2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2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</row>
    <row r="19" spans="1:66" ht="15.9" customHeight="1" x14ac:dyDescent="0.45">
      <c r="A19" s="1"/>
      <c r="B19" s="11"/>
      <c r="C19" s="119" t="s">
        <v>12</v>
      </c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4"/>
      <c r="AH19" s="2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2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</row>
    <row r="20" spans="1:66" ht="15.9" customHeight="1" x14ac:dyDescent="0.45">
      <c r="A20" s="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4"/>
      <c r="AG20" s="4"/>
      <c r="AH20" s="2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2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</row>
    <row r="21" spans="1:66" ht="15.9" customHeight="1" x14ac:dyDescent="0.45">
      <c r="A21" s="1"/>
      <c r="B21" s="11"/>
      <c r="C21" s="11" t="s">
        <v>85</v>
      </c>
      <c r="D21" s="12"/>
      <c r="E21" s="12"/>
      <c r="F21" s="12"/>
      <c r="G21" s="12"/>
      <c r="H21" s="12"/>
      <c r="I21" s="12"/>
      <c r="J21" s="13"/>
      <c r="K21" s="13"/>
      <c r="L21" s="13"/>
      <c r="M21" s="13"/>
      <c r="N21" s="13"/>
      <c r="O21" s="12"/>
      <c r="P21" s="12"/>
      <c r="Q21" s="12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4"/>
      <c r="AH21" s="2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2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</row>
    <row r="22" spans="1:66" ht="15.9" customHeight="1" x14ac:dyDescent="0.2">
      <c r="A22" s="1"/>
      <c r="B22" s="11"/>
      <c r="C22" s="11"/>
      <c r="D22" s="14"/>
      <c r="E22" s="121" t="s">
        <v>84</v>
      </c>
      <c r="F22" s="121"/>
      <c r="G22" s="121"/>
      <c r="H22" s="121"/>
      <c r="I22" s="121"/>
      <c r="J22" s="121"/>
      <c r="K22" s="121"/>
      <c r="L22" s="121"/>
      <c r="M22" s="121"/>
      <c r="N22" s="121"/>
      <c r="O22" s="12"/>
      <c r="P22" s="12"/>
      <c r="Q22" s="12"/>
      <c r="R22" s="12"/>
      <c r="S22" s="12"/>
      <c r="T22" s="12"/>
      <c r="U22" s="12"/>
      <c r="V22" s="15"/>
      <c r="W22" s="16"/>
      <c r="X22" s="17"/>
      <c r="Y22" s="18"/>
      <c r="Z22" s="12"/>
      <c r="AA22" s="12"/>
      <c r="AB22" s="12"/>
      <c r="AC22" s="12"/>
      <c r="AD22" s="12"/>
      <c r="AE22" s="12"/>
      <c r="AF22" s="4"/>
      <c r="AG22" s="4"/>
      <c r="AH22" s="2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2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</row>
    <row r="23" spans="1:66" ht="15.9" customHeight="1" x14ac:dyDescent="0.2">
      <c r="A23" s="1"/>
      <c r="B23" s="12"/>
      <c r="C23" s="12"/>
      <c r="D23" s="14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"/>
      <c r="P23" s="12"/>
      <c r="Q23" s="12"/>
      <c r="R23" s="12"/>
      <c r="S23" s="12"/>
      <c r="T23" s="12"/>
      <c r="U23" s="12"/>
      <c r="V23" s="16"/>
      <c r="W23" s="16"/>
      <c r="X23" s="17"/>
      <c r="Y23" s="18"/>
      <c r="Z23" s="12"/>
      <c r="AA23" s="12"/>
      <c r="AB23" s="12"/>
      <c r="AC23" s="12"/>
      <c r="AD23" s="12"/>
      <c r="AE23" s="12"/>
      <c r="AH23" s="2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2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</row>
    <row r="24" spans="1:66" ht="15.9" customHeight="1" x14ac:dyDescent="0.45">
      <c r="A24" s="1"/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7"/>
      <c r="AH24" s="2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2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</row>
    <row r="25" spans="1:66" ht="15.9" customHeight="1" x14ac:dyDescent="0.45">
      <c r="A25" s="1"/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7"/>
      <c r="AH25" s="2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</row>
    <row r="26" spans="1:66" ht="15.9" customHeight="1" x14ac:dyDescent="0.2">
      <c r="A26" s="1"/>
      <c r="B26" s="12"/>
      <c r="C26" s="11" t="s">
        <v>67</v>
      </c>
      <c r="D26" s="12"/>
      <c r="E26" s="12"/>
      <c r="F26" s="12"/>
      <c r="G26" s="12"/>
      <c r="H26" s="12"/>
      <c r="I26" s="12"/>
      <c r="J26" s="12"/>
      <c r="K26" s="12"/>
      <c r="L26" s="16"/>
      <c r="M26" s="16"/>
      <c r="N26" s="17"/>
      <c r="Z26" s="19"/>
      <c r="AA26" s="19"/>
      <c r="AB26" s="19"/>
      <c r="AC26" s="19"/>
      <c r="AD26" s="19"/>
      <c r="AE26" s="19"/>
      <c r="AH26" s="2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</row>
    <row r="27" spans="1:66" ht="15.9" customHeight="1" x14ac:dyDescent="0.45">
      <c r="A27" s="1"/>
      <c r="B27" s="12"/>
      <c r="C27" s="11"/>
      <c r="D27" s="19"/>
      <c r="E27" s="72" t="str">
        <f>IF(別紙!$W$45=0,"",別紙!$W$45)</f>
        <v/>
      </c>
      <c r="F27" s="73"/>
      <c r="G27" s="73"/>
      <c r="H27" s="73"/>
      <c r="I27" s="73"/>
      <c r="J27" s="73"/>
      <c r="K27" s="73"/>
      <c r="L27" s="73"/>
      <c r="M27" s="76" t="s">
        <v>13</v>
      </c>
      <c r="N27" s="77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4"/>
      <c r="AH27" s="2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</row>
    <row r="28" spans="1:66" ht="15.9" customHeight="1" x14ac:dyDescent="0.45">
      <c r="A28" s="1"/>
      <c r="B28" s="12"/>
      <c r="C28" s="11"/>
      <c r="D28" s="19"/>
      <c r="E28" s="74"/>
      <c r="F28" s="75"/>
      <c r="G28" s="75"/>
      <c r="H28" s="75"/>
      <c r="I28" s="75"/>
      <c r="J28" s="75"/>
      <c r="K28" s="75"/>
      <c r="L28" s="75"/>
      <c r="M28" s="78"/>
      <c r="N28" s="7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7"/>
      <c r="AH28" s="2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2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</row>
    <row r="29" spans="1:66" ht="15.9" customHeight="1" x14ac:dyDescent="0.45">
      <c r="A29" s="1"/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7"/>
      <c r="AH29" s="2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</row>
    <row r="30" spans="1:66" ht="15.9" customHeight="1" x14ac:dyDescent="0.45">
      <c r="A30" s="1"/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7"/>
      <c r="AH30" s="2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</row>
    <row r="31" spans="1:66" ht="15.9" customHeight="1" x14ac:dyDescent="0.45">
      <c r="A31" s="1"/>
      <c r="B31" s="12"/>
      <c r="C31" s="11" t="s">
        <v>14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4"/>
      <c r="AH31" s="2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</row>
    <row r="32" spans="1:66" ht="15.9" customHeight="1" x14ac:dyDescent="0.45">
      <c r="A32" s="1"/>
      <c r="C32" s="12"/>
      <c r="D32" s="116" t="s">
        <v>15</v>
      </c>
      <c r="E32" s="122" t="s">
        <v>65</v>
      </c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4"/>
      <c r="AH32" s="2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2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</row>
    <row r="33" spans="1:66" ht="15.9" customHeight="1" x14ac:dyDescent="0.45">
      <c r="A33" s="1"/>
      <c r="C33" s="12"/>
      <c r="D33" s="116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4"/>
      <c r="AH33" s="2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2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</row>
    <row r="34" spans="1:66" ht="15.9" customHeight="1" x14ac:dyDescent="0.45">
      <c r="A34" s="1"/>
      <c r="C34" s="11"/>
      <c r="D34" s="116" t="s">
        <v>16</v>
      </c>
      <c r="E34" s="122" t="s">
        <v>90</v>
      </c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4"/>
      <c r="AH34" s="2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2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</row>
    <row r="35" spans="1:66" ht="15.9" customHeight="1" x14ac:dyDescent="0.45">
      <c r="A35" s="1"/>
      <c r="C35" s="11"/>
      <c r="D35" s="116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4"/>
      <c r="AH35" s="2"/>
      <c r="AI35" s="41"/>
      <c r="AJ35" s="41"/>
      <c r="AK35" s="41"/>
      <c r="AL35" s="41"/>
      <c r="AM35" s="42"/>
      <c r="AN35" s="42"/>
      <c r="AO35" s="42"/>
      <c r="AP35" s="42"/>
      <c r="AQ35" s="42"/>
      <c r="AR35" s="42"/>
      <c r="AS35" s="42"/>
      <c r="AT35" s="42"/>
      <c r="AU35" s="41"/>
      <c r="AV35" s="41"/>
      <c r="AW35" s="42"/>
      <c r="AX35" s="42"/>
      <c r="AY35" s="42"/>
      <c r="AZ35" s="42"/>
      <c r="BA35" s="42"/>
      <c r="BB35" s="42"/>
      <c r="BC35" s="2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</row>
    <row r="36" spans="1:66" ht="15.9" customHeight="1" x14ac:dyDescent="0.45">
      <c r="A36" s="1"/>
      <c r="C36" s="12"/>
      <c r="D36" s="116" t="s">
        <v>17</v>
      </c>
      <c r="E36" s="122" t="s">
        <v>54</v>
      </c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21"/>
      <c r="AH36" s="2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2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</row>
    <row r="37" spans="1:66" ht="15.9" customHeight="1" x14ac:dyDescent="0.45">
      <c r="A37" s="1"/>
      <c r="C37" s="12"/>
      <c r="D37" s="116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21"/>
      <c r="AH37" s="2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2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</row>
    <row r="38" spans="1:66" ht="15.9" customHeight="1" x14ac:dyDescent="0.45">
      <c r="A38" s="1"/>
      <c r="C38" s="11"/>
      <c r="D38" s="116" t="s">
        <v>18</v>
      </c>
      <c r="E38" s="122" t="s">
        <v>55</v>
      </c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4"/>
      <c r="AH38" s="2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2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</row>
    <row r="39" spans="1:66" ht="15.9" customHeight="1" x14ac:dyDescent="0.45">
      <c r="A39" s="1"/>
      <c r="C39" s="11"/>
      <c r="D39" s="116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4"/>
      <c r="AH39" s="2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2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</row>
    <row r="40" spans="1:66" ht="15.9" customHeight="1" x14ac:dyDescent="0.45">
      <c r="A40" s="1"/>
      <c r="C40" s="11"/>
      <c r="D40" s="116" t="s">
        <v>63</v>
      </c>
      <c r="E40" s="122" t="s">
        <v>66</v>
      </c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4"/>
      <c r="AH40" s="2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2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</row>
    <row r="41" spans="1:66" ht="15.9" customHeight="1" x14ac:dyDescent="0.45">
      <c r="A41" s="1"/>
      <c r="C41" s="11"/>
      <c r="D41" s="116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4"/>
      <c r="AH41" s="2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2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</row>
    <row r="42" spans="1:66" ht="15.9" customHeight="1" thickBot="1" x14ac:dyDescent="0.5">
      <c r="A42" s="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2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</row>
    <row r="43" spans="1:66" ht="15.9" customHeight="1" x14ac:dyDescent="0.45">
      <c r="A43" s="1"/>
      <c r="B43" s="84" t="s">
        <v>30</v>
      </c>
      <c r="C43" s="84"/>
      <c r="D43" s="84"/>
      <c r="E43" s="84"/>
      <c r="F43" s="84"/>
      <c r="G43" s="84"/>
      <c r="H43" s="84"/>
      <c r="I43" s="84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2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</row>
    <row r="44" spans="1:66" ht="15.9" customHeight="1" x14ac:dyDescent="0.45">
      <c r="A44" s="1"/>
      <c r="B44" s="85"/>
      <c r="C44" s="85"/>
      <c r="D44" s="85"/>
      <c r="E44" s="85"/>
      <c r="F44" s="85"/>
      <c r="G44" s="85"/>
      <c r="H44" s="85"/>
      <c r="I44" s="85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87" t="s">
        <v>32</v>
      </c>
      <c r="Y44" s="87"/>
      <c r="Z44" s="87"/>
      <c r="AA44" s="87"/>
      <c r="AB44" s="87"/>
      <c r="AE44" s="23"/>
      <c r="AF44" s="23"/>
      <c r="AG44" s="24"/>
      <c r="AH44" s="2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2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</row>
    <row r="45" spans="1:66" ht="15.9" customHeight="1" x14ac:dyDescent="0.45">
      <c r="A45" s="1"/>
      <c r="B45" s="25"/>
      <c r="C45" s="92" t="s">
        <v>33</v>
      </c>
      <c r="D45" s="93"/>
      <c r="E45" s="94"/>
      <c r="F45" s="92" t="s">
        <v>34</v>
      </c>
      <c r="G45" s="93"/>
      <c r="H45" s="94"/>
      <c r="I45" s="95" t="s">
        <v>35</v>
      </c>
      <c r="J45" s="96"/>
      <c r="K45" s="96"/>
      <c r="L45" s="96"/>
      <c r="M45" s="96"/>
      <c r="N45" s="97"/>
      <c r="O45" s="98" t="s">
        <v>36</v>
      </c>
      <c r="P45" s="99"/>
      <c r="Q45" s="99"/>
      <c r="R45" s="99"/>
      <c r="S45" s="99"/>
      <c r="T45" s="99"/>
      <c r="U45" s="99"/>
      <c r="V45" s="100"/>
      <c r="W45" s="26"/>
      <c r="X45" s="27" t="s">
        <v>37</v>
      </c>
      <c r="Y45" s="28" t="s">
        <v>15</v>
      </c>
      <c r="AA45" s="27" t="s">
        <v>37</v>
      </c>
      <c r="AB45" s="23" t="s">
        <v>16</v>
      </c>
      <c r="AF45" s="28"/>
      <c r="AG45" s="28"/>
      <c r="AH45" s="2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2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</row>
    <row r="46" spans="1:66" ht="15.9" customHeight="1" x14ac:dyDescent="0.45">
      <c r="A46" s="1"/>
      <c r="B46" s="25"/>
      <c r="C46" s="101"/>
      <c r="D46" s="102"/>
      <c r="E46" s="103"/>
      <c r="F46" s="101" t="s">
        <v>39</v>
      </c>
      <c r="G46" s="102"/>
      <c r="H46" s="103"/>
      <c r="I46" s="104"/>
      <c r="J46" s="105"/>
      <c r="K46" s="105"/>
      <c r="L46" s="105"/>
      <c r="M46" s="105"/>
      <c r="N46" s="106"/>
      <c r="O46" s="113" t="s">
        <v>40</v>
      </c>
      <c r="P46" s="81"/>
      <c r="Q46" s="29"/>
      <c r="R46" s="81" t="s">
        <v>41</v>
      </c>
      <c r="S46" s="29"/>
      <c r="T46" s="81" t="s">
        <v>42</v>
      </c>
      <c r="U46" s="29"/>
      <c r="V46" s="125" t="s">
        <v>43</v>
      </c>
      <c r="W46" s="30"/>
      <c r="X46" s="27" t="s">
        <v>37</v>
      </c>
      <c r="Y46" s="23" t="s">
        <v>17</v>
      </c>
      <c r="AA46" s="27" t="s">
        <v>37</v>
      </c>
      <c r="AB46" s="3" t="s">
        <v>18</v>
      </c>
      <c r="AD46" s="27" t="s">
        <v>37</v>
      </c>
      <c r="AE46" s="3" t="s">
        <v>63</v>
      </c>
      <c r="AH46" s="2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2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</row>
    <row r="47" spans="1:66" ht="15.9" customHeight="1" x14ac:dyDescent="0.45">
      <c r="A47" s="1"/>
      <c r="B47" s="25"/>
      <c r="C47" s="86"/>
      <c r="D47" s="87"/>
      <c r="E47" s="88"/>
      <c r="F47" s="86" t="s">
        <v>44</v>
      </c>
      <c r="G47" s="87"/>
      <c r="H47" s="88"/>
      <c r="I47" s="107"/>
      <c r="J47" s="108"/>
      <c r="K47" s="108"/>
      <c r="L47" s="108"/>
      <c r="M47" s="108"/>
      <c r="N47" s="109"/>
      <c r="O47" s="114"/>
      <c r="P47" s="82"/>
      <c r="Q47" s="31"/>
      <c r="R47" s="82"/>
      <c r="S47" s="31"/>
      <c r="T47" s="82"/>
      <c r="U47" s="31"/>
      <c r="V47" s="126"/>
      <c r="W47" s="30"/>
      <c r="X47" s="87" t="s">
        <v>45</v>
      </c>
      <c r="Y47" s="87"/>
      <c r="Z47" s="87"/>
      <c r="AA47" s="87"/>
      <c r="AB47" s="87"/>
      <c r="AE47" s="32"/>
      <c r="AF47" s="32"/>
      <c r="AG47" s="32"/>
      <c r="AH47" s="2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2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</row>
    <row r="48" spans="1:66" ht="15.9" customHeight="1" x14ac:dyDescent="0.45">
      <c r="A48" s="1"/>
      <c r="B48" s="25"/>
      <c r="C48" s="89"/>
      <c r="D48" s="90"/>
      <c r="E48" s="91"/>
      <c r="F48" s="89" t="s">
        <v>46</v>
      </c>
      <c r="G48" s="90"/>
      <c r="H48" s="91"/>
      <c r="I48" s="110"/>
      <c r="J48" s="111"/>
      <c r="K48" s="111"/>
      <c r="L48" s="111"/>
      <c r="M48" s="111"/>
      <c r="N48" s="112"/>
      <c r="O48" s="115"/>
      <c r="P48" s="83"/>
      <c r="Q48" s="33"/>
      <c r="R48" s="83"/>
      <c r="S48" s="33"/>
      <c r="T48" s="83"/>
      <c r="U48" s="33"/>
      <c r="V48" s="127"/>
      <c r="W48" s="30"/>
      <c r="X48" s="3" t="s">
        <v>37</v>
      </c>
      <c r="Y48" s="124" t="s">
        <v>47</v>
      </c>
      <c r="Z48" s="124"/>
      <c r="AA48" s="124"/>
      <c r="AB48" s="124"/>
      <c r="AC48" s="124"/>
      <c r="AD48" s="124"/>
      <c r="AE48" s="124"/>
      <c r="AF48" s="124"/>
      <c r="AG48" s="34"/>
      <c r="AH48" s="2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2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</row>
    <row r="49" spans="1:66" ht="15.9" customHeight="1" x14ac:dyDescent="0.45">
      <c r="A49" s="1"/>
      <c r="B49" s="80" t="s">
        <v>48</v>
      </c>
      <c r="C49" s="80"/>
      <c r="D49" s="80"/>
      <c r="E49" s="80"/>
      <c r="F49" s="80"/>
      <c r="G49" s="36"/>
      <c r="H49" s="36"/>
      <c r="I49" s="36"/>
      <c r="J49" s="36"/>
      <c r="K49" s="37"/>
      <c r="L49" s="37"/>
      <c r="M49" s="37"/>
      <c r="N49" s="37"/>
      <c r="O49" s="37"/>
      <c r="P49" s="37"/>
      <c r="Q49" s="38"/>
      <c r="R49" s="38"/>
      <c r="S49" s="38"/>
      <c r="T49" s="38"/>
      <c r="U49" s="38"/>
      <c r="V49" s="38"/>
      <c r="W49" s="38"/>
      <c r="X49" s="3" t="s">
        <v>37</v>
      </c>
      <c r="Y49" s="27" t="s">
        <v>49</v>
      </c>
      <c r="AE49" s="32"/>
      <c r="AF49" s="32"/>
      <c r="AG49" s="32"/>
      <c r="AH49" s="2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2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</row>
    <row r="50" spans="1:66" ht="15.9" customHeight="1" x14ac:dyDescent="0.45">
      <c r="A50" s="1"/>
      <c r="B50" s="3" t="s">
        <v>50</v>
      </c>
      <c r="M50" s="23"/>
      <c r="N50" s="39" t="s">
        <v>51</v>
      </c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123" t="s">
        <v>52</v>
      </c>
      <c r="Z50" s="123"/>
      <c r="AA50" s="123"/>
      <c r="AB50" s="123"/>
      <c r="AC50" s="123"/>
      <c r="AD50" s="123"/>
      <c r="AE50" s="123"/>
      <c r="AF50" s="123"/>
      <c r="AG50" s="123"/>
      <c r="AH50" s="40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2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</row>
    <row r="51" spans="1:66" ht="15.9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40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2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</row>
    <row r="52" spans="1:66" ht="15.9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</row>
    <row r="53" spans="1:66" ht="15.9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</row>
    <row r="54" spans="1:66" ht="15.9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</row>
    <row r="55" spans="1:66" ht="15.9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</row>
    <row r="56" spans="1:66" ht="15.9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</row>
  </sheetData>
  <sheetProtection algorithmName="SHA-512" hashValue="vxbGjwQEujcEGvB2p5yxqImv9MjsDdg31qoHzgYfmNfJWVVYIVZocFTy9Avr0z91tsKjiey0kIhhbOvKL+mjNw==" saltValue="eh4q6Ml2TDPwPCzcyrcmoQ==" spinCount="100000" sheet="1" objects="1" scenarios="1"/>
  <mergeCells count="67">
    <mergeCell ref="AI1:BB1"/>
    <mergeCell ref="AI2:BB2"/>
    <mergeCell ref="C3:AF5"/>
    <mergeCell ref="AI3:BB3"/>
    <mergeCell ref="AI4:BB4"/>
    <mergeCell ref="AI5:BB5"/>
    <mergeCell ref="Y6:AF6"/>
    <mergeCell ref="AI6:BB6"/>
    <mergeCell ref="C7:H7"/>
    <mergeCell ref="AI7:BB7"/>
    <mergeCell ref="O8:Q8"/>
    <mergeCell ref="R8:AF8"/>
    <mergeCell ref="AI8:BB8"/>
    <mergeCell ref="O9:Q9"/>
    <mergeCell ref="R9:AF9"/>
    <mergeCell ref="AI9:BB9"/>
    <mergeCell ref="O10:Q10"/>
    <mergeCell ref="R10:AF10"/>
    <mergeCell ref="AI10:BB10"/>
    <mergeCell ref="AI12:AR12"/>
    <mergeCell ref="AS12:BB12"/>
    <mergeCell ref="AI13:AR13"/>
    <mergeCell ref="AS13:BB13"/>
    <mergeCell ref="O11:Q11"/>
    <mergeCell ref="R11:AF11"/>
    <mergeCell ref="AI11:BB11"/>
    <mergeCell ref="O12:Q12"/>
    <mergeCell ref="R12:AF12"/>
    <mergeCell ref="O13:Q13"/>
    <mergeCell ref="R13:AF13"/>
    <mergeCell ref="E32:AE33"/>
    <mergeCell ref="D34:D35"/>
    <mergeCell ref="E34:AE35"/>
    <mergeCell ref="Y50:AG50"/>
    <mergeCell ref="X47:AB47"/>
    <mergeCell ref="Y48:AF48"/>
    <mergeCell ref="X44:AB44"/>
    <mergeCell ref="T46:T48"/>
    <mergeCell ref="V46:V48"/>
    <mergeCell ref="D36:D37"/>
    <mergeCell ref="E36:AE37"/>
    <mergeCell ref="E38:AE39"/>
    <mergeCell ref="D38:D39"/>
    <mergeCell ref="D40:D41"/>
    <mergeCell ref="E40:AE41"/>
    <mergeCell ref="AI23:BB23"/>
    <mergeCell ref="C15:AF17"/>
    <mergeCell ref="C18:AF18"/>
    <mergeCell ref="R21:AF21"/>
    <mergeCell ref="C19:AF19"/>
    <mergeCell ref="E22:N23"/>
    <mergeCell ref="E27:L28"/>
    <mergeCell ref="M27:N28"/>
    <mergeCell ref="B49:F49"/>
    <mergeCell ref="R46:R48"/>
    <mergeCell ref="B43:I44"/>
    <mergeCell ref="F47:H47"/>
    <mergeCell ref="F48:H48"/>
    <mergeCell ref="C45:E45"/>
    <mergeCell ref="F45:H45"/>
    <mergeCell ref="I45:N45"/>
    <mergeCell ref="O45:V45"/>
    <mergeCell ref="C46:E48"/>
    <mergeCell ref="F46:H46"/>
    <mergeCell ref="I46:N48"/>
    <mergeCell ref="O46:P48"/>
    <mergeCell ref="D32:D33"/>
  </mergeCells>
  <phoneticPr fontId="4"/>
  <printOptions horizontalCentered="1" verticalCentered="1"/>
  <pageMargins left="0.86614173228346458" right="0.86614173228346458" top="0.78740157480314965" bottom="0.78740157480314965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BZ56"/>
  <sheetViews>
    <sheetView zoomScaleNormal="100" workbookViewId="0">
      <selection activeCell="I3" sqref="I3"/>
    </sheetView>
  </sheetViews>
  <sheetFormatPr defaultColWidth="2.59765625" defaultRowHeight="15.9" customHeight="1" x14ac:dyDescent="0.45"/>
  <cols>
    <col min="1" max="42" width="2.59765625" style="3"/>
    <col min="43" max="43" width="0" style="3" hidden="1" customWidth="1"/>
    <col min="44" max="66" width="2.59765625" style="3"/>
    <col min="67" max="69" width="0" style="3" hidden="1" customWidth="1"/>
    <col min="70" max="16384" width="2.59765625" style="3"/>
  </cols>
  <sheetData>
    <row r="1" spans="1:78" ht="15.9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2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78" ht="15.9" customHeight="1" x14ac:dyDescent="0.45">
      <c r="A2" s="1"/>
      <c r="B2" s="4" t="s">
        <v>71</v>
      </c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4"/>
      <c r="AF2" s="4"/>
      <c r="AG2" s="4"/>
      <c r="AH2" s="2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2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78" ht="15.9" customHeight="1" x14ac:dyDescent="0.45">
      <c r="A3" s="1"/>
      <c r="B3" s="4"/>
      <c r="C3" s="4"/>
      <c r="D3" s="4"/>
      <c r="E3" s="4"/>
      <c r="F3" s="4"/>
      <c r="G3" s="4"/>
      <c r="H3" s="4"/>
      <c r="K3" s="4"/>
      <c r="L3" s="4"/>
      <c r="M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2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2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1:78" ht="15.9" customHeight="1" x14ac:dyDescent="0.45">
      <c r="A4" s="1"/>
      <c r="B4" s="4"/>
      <c r="C4" s="4"/>
      <c r="D4" s="4"/>
      <c r="E4" s="4"/>
      <c r="F4" s="4"/>
      <c r="G4" s="4"/>
      <c r="H4" s="4"/>
      <c r="I4" s="4"/>
      <c r="J4" s="4"/>
      <c r="L4" s="70"/>
      <c r="M4" s="70" t="s">
        <v>87</v>
      </c>
      <c r="N4" s="4"/>
      <c r="O4" s="149" t="s">
        <v>60</v>
      </c>
      <c r="P4" s="149"/>
      <c r="Q4" s="149"/>
      <c r="R4" s="143" t="str">
        <f>IF('申請書（法人用）'!R8:AF8="","",'申請書（法人用）'!R8:AF8)</f>
        <v/>
      </c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4"/>
      <c r="AH4" s="2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2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</row>
    <row r="5" spans="1:78" ht="15.9" customHeight="1" x14ac:dyDescent="0.45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35" t="s">
        <v>95</v>
      </c>
      <c r="P5" s="135"/>
      <c r="Q5" s="135"/>
      <c r="R5" s="137" t="str">
        <f>IF('申請書（法人用）'!R9:AF9="","",'申請書（法人用）'!R9:AF9)</f>
        <v/>
      </c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4"/>
      <c r="AH5" s="2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2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</row>
    <row r="6" spans="1:78" ht="15.9" customHeight="1" x14ac:dyDescent="0.45">
      <c r="A6" s="1"/>
      <c r="B6" s="4"/>
      <c r="O6" s="227" t="s">
        <v>61</v>
      </c>
      <c r="P6" s="227"/>
      <c r="Q6" s="227"/>
      <c r="R6" s="137" t="str">
        <f>IF('申請書（法人用）'!R10:AF10="","",'申請書（法人用）'!R10:AF10)</f>
        <v/>
      </c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H6" s="2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2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Z6" s="3" t="s">
        <v>4</v>
      </c>
    </row>
    <row r="7" spans="1:78" ht="15.9" customHeight="1" x14ac:dyDescent="0.45">
      <c r="A7" s="1"/>
      <c r="B7" s="4"/>
      <c r="L7" s="4"/>
      <c r="O7" s="57"/>
      <c r="P7" s="57"/>
      <c r="Q7" s="57"/>
      <c r="R7" s="58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H7" s="2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2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Z7" s="3" t="s">
        <v>6</v>
      </c>
    </row>
    <row r="8" spans="1:78" ht="15.9" customHeight="1" x14ac:dyDescent="0.45">
      <c r="A8" s="1"/>
      <c r="C8" s="64" t="s">
        <v>72</v>
      </c>
      <c r="D8" s="170" t="s">
        <v>74</v>
      </c>
      <c r="E8" s="170"/>
      <c r="F8" s="170"/>
      <c r="G8" s="170"/>
      <c r="H8" s="170"/>
      <c r="I8" s="170" t="s">
        <v>75</v>
      </c>
      <c r="J8" s="170"/>
      <c r="K8" s="170"/>
      <c r="L8" s="170"/>
      <c r="M8" s="170"/>
      <c r="N8" s="170"/>
      <c r="O8" s="170"/>
      <c r="P8" s="173" t="s">
        <v>76</v>
      </c>
      <c r="Q8" s="174"/>
      <c r="R8" s="174"/>
      <c r="S8" s="174"/>
      <c r="T8" s="174"/>
      <c r="U8" s="174"/>
      <c r="V8" s="175"/>
      <c r="W8" s="173" t="s">
        <v>83</v>
      </c>
      <c r="X8" s="174"/>
      <c r="Y8" s="174"/>
      <c r="Z8" s="174"/>
      <c r="AA8" s="174"/>
      <c r="AB8" s="174"/>
      <c r="AC8" s="174"/>
      <c r="AD8" s="174"/>
      <c r="AE8" s="175"/>
      <c r="AF8" s="60"/>
      <c r="AG8" s="4"/>
      <c r="AH8" s="2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2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</row>
    <row r="9" spans="1:78" ht="15.9" customHeight="1" x14ac:dyDescent="0.45">
      <c r="A9" s="1"/>
      <c r="C9" s="168" t="s">
        <v>73</v>
      </c>
      <c r="D9" s="168" t="s">
        <v>80</v>
      </c>
      <c r="E9" s="168"/>
      <c r="F9" s="168"/>
      <c r="G9" s="168"/>
      <c r="H9" s="168"/>
      <c r="I9" s="169" t="s">
        <v>82</v>
      </c>
      <c r="J9" s="169"/>
      <c r="K9" s="169"/>
      <c r="L9" s="169"/>
      <c r="M9" s="169"/>
      <c r="N9" s="169"/>
      <c r="O9" s="169"/>
      <c r="P9" s="171">
        <v>90000</v>
      </c>
      <c r="Q9" s="171"/>
      <c r="R9" s="171"/>
      <c r="S9" s="171"/>
      <c r="T9" s="171"/>
      <c r="U9" s="172"/>
      <c r="V9" s="158" t="s">
        <v>77</v>
      </c>
      <c r="W9" s="164">
        <f>IF($I9="","",ROUNDDOWN(IF($I9="実務者研修",IF(($P9*2/3)&gt;50000,50000,($P9*2/3)),IF(($P9*2/3)&gt;25000,25000,($P9*2/3))),0))</f>
        <v>50000</v>
      </c>
      <c r="X9" s="165"/>
      <c r="Y9" s="165"/>
      <c r="Z9" s="165"/>
      <c r="AA9" s="165"/>
      <c r="AB9" s="165"/>
      <c r="AC9" s="165"/>
      <c r="AD9" s="165"/>
      <c r="AE9" s="158" t="s">
        <v>77</v>
      </c>
      <c r="AF9" s="60"/>
      <c r="AH9" s="2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2"/>
      <c r="BD9" s="1"/>
      <c r="BE9" s="1"/>
      <c r="BF9" s="6"/>
      <c r="BG9" s="1"/>
      <c r="BH9" s="1"/>
      <c r="BI9" s="1"/>
      <c r="BJ9" s="1"/>
      <c r="BK9" s="1"/>
      <c r="BL9" s="1"/>
      <c r="BM9" s="1"/>
      <c r="BN9" s="1"/>
    </row>
    <row r="10" spans="1:78" ht="15.9" customHeight="1" x14ac:dyDescent="0.45">
      <c r="A10" s="1"/>
      <c r="B10" s="49"/>
      <c r="C10" s="168"/>
      <c r="D10" s="168"/>
      <c r="E10" s="168"/>
      <c r="F10" s="168"/>
      <c r="G10" s="168"/>
      <c r="H10" s="168"/>
      <c r="I10" s="169"/>
      <c r="J10" s="169"/>
      <c r="K10" s="169"/>
      <c r="L10" s="169"/>
      <c r="M10" s="169"/>
      <c r="N10" s="169"/>
      <c r="O10" s="169"/>
      <c r="P10" s="171"/>
      <c r="Q10" s="171"/>
      <c r="R10" s="171"/>
      <c r="S10" s="171"/>
      <c r="T10" s="171"/>
      <c r="U10" s="172"/>
      <c r="V10" s="158"/>
      <c r="W10" s="166"/>
      <c r="X10" s="167"/>
      <c r="Y10" s="167"/>
      <c r="Z10" s="167"/>
      <c r="AA10" s="167"/>
      <c r="AB10" s="167"/>
      <c r="AC10" s="167"/>
      <c r="AD10" s="167"/>
      <c r="AE10" s="158"/>
      <c r="AF10" s="49"/>
      <c r="AG10" s="49"/>
      <c r="AH10" s="2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2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78" ht="15.9" customHeight="1" x14ac:dyDescent="0.45">
      <c r="A11" s="1"/>
      <c r="B11" s="49"/>
      <c r="C11" s="159">
        <v>1</v>
      </c>
      <c r="D11" s="160"/>
      <c r="E11" s="160"/>
      <c r="F11" s="160"/>
      <c r="G11" s="160"/>
      <c r="H11" s="160"/>
      <c r="I11" s="161"/>
      <c r="J11" s="161"/>
      <c r="K11" s="161"/>
      <c r="L11" s="161"/>
      <c r="M11" s="161"/>
      <c r="N11" s="161"/>
      <c r="O11" s="161"/>
      <c r="P11" s="162"/>
      <c r="Q11" s="162"/>
      <c r="R11" s="162"/>
      <c r="S11" s="162"/>
      <c r="T11" s="162"/>
      <c r="U11" s="163"/>
      <c r="V11" s="158" t="s">
        <v>77</v>
      </c>
      <c r="W11" s="164" t="str">
        <f t="shared" ref="W11" si="0">IF($I11="","",ROUNDDOWN(IF($I11="実務者研修",IF(($P11*2/3)&gt;50000,50000,($P11*2/3)),IF(($P11*2/3)&gt;25000,25000,($P11*2/3))),0))</f>
        <v/>
      </c>
      <c r="X11" s="165"/>
      <c r="Y11" s="165"/>
      <c r="Z11" s="165"/>
      <c r="AA11" s="165"/>
      <c r="AB11" s="165"/>
      <c r="AC11" s="165"/>
      <c r="AD11" s="165"/>
      <c r="AE11" s="158" t="s">
        <v>77</v>
      </c>
      <c r="AF11" s="54"/>
      <c r="AG11" s="49"/>
      <c r="AH11" s="2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2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78" ht="15.9" customHeight="1" x14ac:dyDescent="0.45">
      <c r="A12" s="1"/>
      <c r="B12" s="49"/>
      <c r="C12" s="159"/>
      <c r="D12" s="160"/>
      <c r="E12" s="160"/>
      <c r="F12" s="160"/>
      <c r="G12" s="160"/>
      <c r="H12" s="160"/>
      <c r="I12" s="161"/>
      <c r="J12" s="161"/>
      <c r="K12" s="161"/>
      <c r="L12" s="161"/>
      <c r="M12" s="161"/>
      <c r="N12" s="161"/>
      <c r="O12" s="161"/>
      <c r="P12" s="162"/>
      <c r="Q12" s="162"/>
      <c r="R12" s="162"/>
      <c r="S12" s="162"/>
      <c r="T12" s="162"/>
      <c r="U12" s="163"/>
      <c r="V12" s="158"/>
      <c r="W12" s="166"/>
      <c r="X12" s="167"/>
      <c r="Y12" s="167"/>
      <c r="Z12" s="167"/>
      <c r="AA12" s="167"/>
      <c r="AB12" s="167"/>
      <c r="AC12" s="167"/>
      <c r="AD12" s="167"/>
      <c r="AE12" s="158"/>
      <c r="AF12" s="54"/>
      <c r="AG12" s="49"/>
      <c r="AH12" s="2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2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</row>
    <row r="13" spans="1:78" ht="15.9" customHeight="1" x14ac:dyDescent="0.45">
      <c r="A13" s="1"/>
      <c r="B13" s="4"/>
      <c r="C13" s="159">
        <v>2</v>
      </c>
      <c r="D13" s="160"/>
      <c r="E13" s="160"/>
      <c r="F13" s="160"/>
      <c r="G13" s="160"/>
      <c r="H13" s="160"/>
      <c r="I13" s="161"/>
      <c r="J13" s="161"/>
      <c r="K13" s="161"/>
      <c r="L13" s="161"/>
      <c r="M13" s="161"/>
      <c r="N13" s="161"/>
      <c r="O13" s="161"/>
      <c r="P13" s="162"/>
      <c r="Q13" s="162"/>
      <c r="R13" s="162"/>
      <c r="S13" s="162"/>
      <c r="T13" s="162"/>
      <c r="U13" s="163"/>
      <c r="V13" s="158" t="s">
        <v>77</v>
      </c>
      <c r="W13" s="164" t="str">
        <f t="shared" ref="W13" si="1">IF($I13="","",ROUNDDOWN(IF($I13="実務者研修",IF(($P13*2/3)&gt;50000,50000,($P13*2/3)),IF(($P13*2/3)&gt;25000,25000,($P13*2/3))),0))</f>
        <v/>
      </c>
      <c r="X13" s="165"/>
      <c r="Y13" s="165"/>
      <c r="Z13" s="165"/>
      <c r="AA13" s="165"/>
      <c r="AB13" s="165"/>
      <c r="AC13" s="165"/>
      <c r="AD13" s="165"/>
      <c r="AE13" s="158" t="s">
        <v>77</v>
      </c>
      <c r="AF13" s="54"/>
      <c r="AG13" s="4"/>
      <c r="AH13" s="2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2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</row>
    <row r="14" spans="1:78" ht="15.9" customHeight="1" x14ac:dyDescent="0.45">
      <c r="A14" s="1"/>
      <c r="B14" s="11"/>
      <c r="C14" s="159"/>
      <c r="D14" s="160"/>
      <c r="E14" s="160"/>
      <c r="F14" s="160"/>
      <c r="G14" s="160"/>
      <c r="H14" s="160"/>
      <c r="I14" s="161"/>
      <c r="J14" s="161"/>
      <c r="K14" s="161"/>
      <c r="L14" s="161"/>
      <c r="M14" s="161"/>
      <c r="N14" s="161"/>
      <c r="O14" s="161"/>
      <c r="P14" s="162"/>
      <c r="Q14" s="162"/>
      <c r="R14" s="162"/>
      <c r="S14" s="162"/>
      <c r="T14" s="162"/>
      <c r="U14" s="163"/>
      <c r="V14" s="158"/>
      <c r="W14" s="166"/>
      <c r="X14" s="167"/>
      <c r="Y14" s="167"/>
      <c r="Z14" s="167"/>
      <c r="AA14" s="167"/>
      <c r="AB14" s="167"/>
      <c r="AC14" s="167"/>
      <c r="AD14" s="167"/>
      <c r="AE14" s="158"/>
      <c r="AF14" s="11"/>
      <c r="AG14" s="4"/>
      <c r="AH14" s="2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2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</row>
    <row r="15" spans="1:78" ht="15.9" customHeight="1" x14ac:dyDescent="0.45">
      <c r="A15" s="1"/>
      <c r="B15" s="11"/>
      <c r="C15" s="159">
        <v>3</v>
      </c>
      <c r="D15" s="160" t="str">
        <f>IF($AJ15="","",$AJ15)</f>
        <v/>
      </c>
      <c r="E15" s="160"/>
      <c r="F15" s="160"/>
      <c r="G15" s="160"/>
      <c r="H15" s="160"/>
      <c r="I15" s="161"/>
      <c r="J15" s="161"/>
      <c r="K15" s="161"/>
      <c r="L15" s="161"/>
      <c r="M15" s="161"/>
      <c r="N15" s="161"/>
      <c r="O15" s="161"/>
      <c r="P15" s="162"/>
      <c r="Q15" s="162"/>
      <c r="R15" s="162"/>
      <c r="S15" s="162"/>
      <c r="T15" s="162"/>
      <c r="U15" s="163"/>
      <c r="V15" s="158" t="s">
        <v>77</v>
      </c>
      <c r="W15" s="164" t="str">
        <f t="shared" ref="W15" si="2">IF($I15="","",ROUNDDOWN(IF($I15="実務者研修",IF(($P15*2/3)&gt;50000,50000,($P15*2/3)),IF(($P15*2/3)&gt;25000,25000,($P15*2/3))),0))</f>
        <v/>
      </c>
      <c r="X15" s="165"/>
      <c r="Y15" s="165"/>
      <c r="Z15" s="165"/>
      <c r="AA15" s="165"/>
      <c r="AB15" s="165"/>
      <c r="AC15" s="165"/>
      <c r="AD15" s="165"/>
      <c r="AE15" s="158" t="s">
        <v>77</v>
      </c>
      <c r="AF15" s="11"/>
      <c r="AG15" s="4"/>
      <c r="AH15" s="2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2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spans="1:78" ht="15.9" customHeight="1" x14ac:dyDescent="0.45">
      <c r="A16" s="1"/>
      <c r="B16" s="11"/>
      <c r="C16" s="159"/>
      <c r="D16" s="160"/>
      <c r="E16" s="160"/>
      <c r="F16" s="160"/>
      <c r="G16" s="160"/>
      <c r="H16" s="160"/>
      <c r="I16" s="161"/>
      <c r="J16" s="161"/>
      <c r="K16" s="161"/>
      <c r="L16" s="161"/>
      <c r="M16" s="161"/>
      <c r="N16" s="161"/>
      <c r="O16" s="161"/>
      <c r="P16" s="162"/>
      <c r="Q16" s="162"/>
      <c r="R16" s="162"/>
      <c r="S16" s="162"/>
      <c r="T16" s="162"/>
      <c r="U16" s="163"/>
      <c r="V16" s="158"/>
      <c r="W16" s="166"/>
      <c r="X16" s="167"/>
      <c r="Y16" s="167"/>
      <c r="Z16" s="167"/>
      <c r="AA16" s="167"/>
      <c r="AB16" s="167"/>
      <c r="AC16" s="167"/>
      <c r="AD16" s="167"/>
      <c r="AE16" s="158"/>
      <c r="AF16" s="4"/>
      <c r="AG16" s="4"/>
      <c r="AH16" s="2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2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</row>
    <row r="17" spans="1:66" ht="15.9" customHeight="1" x14ac:dyDescent="0.45">
      <c r="A17" s="1"/>
      <c r="B17" s="11"/>
      <c r="C17" s="159">
        <v>4</v>
      </c>
      <c r="D17" s="160" t="str">
        <f>IF($AJ17="","",$AJ17)</f>
        <v/>
      </c>
      <c r="E17" s="160"/>
      <c r="F17" s="160"/>
      <c r="G17" s="160"/>
      <c r="H17" s="160"/>
      <c r="I17" s="161"/>
      <c r="J17" s="161"/>
      <c r="K17" s="161"/>
      <c r="L17" s="161"/>
      <c r="M17" s="161"/>
      <c r="N17" s="161"/>
      <c r="O17" s="161"/>
      <c r="P17" s="162"/>
      <c r="Q17" s="162"/>
      <c r="R17" s="162"/>
      <c r="S17" s="162"/>
      <c r="T17" s="162"/>
      <c r="U17" s="163"/>
      <c r="V17" s="158" t="s">
        <v>77</v>
      </c>
      <c r="W17" s="164" t="str">
        <f t="shared" ref="W17" si="3">IF($I17="","",ROUNDDOWN(IF($I17="実務者研修",IF(($P17*2/3)&gt;50000,50000,($P17*2/3)),IF(($P17*2/3)&gt;25000,25000,($P17*2/3))),0))</f>
        <v/>
      </c>
      <c r="X17" s="165"/>
      <c r="Y17" s="165"/>
      <c r="Z17" s="165"/>
      <c r="AA17" s="165"/>
      <c r="AB17" s="165"/>
      <c r="AC17" s="165"/>
      <c r="AD17" s="165"/>
      <c r="AE17" s="158" t="s">
        <v>77</v>
      </c>
      <c r="AF17" s="56"/>
      <c r="AG17" s="4"/>
      <c r="AH17" s="2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2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</row>
    <row r="18" spans="1:66" ht="15.9" customHeight="1" x14ac:dyDescent="0.45">
      <c r="A18" s="1"/>
      <c r="B18" s="11"/>
      <c r="C18" s="159"/>
      <c r="D18" s="160"/>
      <c r="E18" s="160"/>
      <c r="F18" s="160"/>
      <c r="G18" s="160"/>
      <c r="H18" s="160"/>
      <c r="I18" s="161"/>
      <c r="J18" s="161"/>
      <c r="K18" s="161"/>
      <c r="L18" s="161"/>
      <c r="M18" s="161"/>
      <c r="N18" s="161"/>
      <c r="O18" s="161"/>
      <c r="P18" s="162"/>
      <c r="Q18" s="162"/>
      <c r="R18" s="162"/>
      <c r="S18" s="162"/>
      <c r="T18" s="162"/>
      <c r="U18" s="163"/>
      <c r="V18" s="158"/>
      <c r="W18" s="166"/>
      <c r="X18" s="167"/>
      <c r="Y18" s="167"/>
      <c r="Z18" s="167"/>
      <c r="AA18" s="167"/>
      <c r="AB18" s="167"/>
      <c r="AC18" s="167"/>
      <c r="AD18" s="167"/>
      <c r="AE18" s="158"/>
      <c r="AF18" s="4"/>
      <c r="AG18" s="4"/>
      <c r="AH18" s="2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2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</row>
    <row r="19" spans="1:66" ht="15.9" customHeight="1" x14ac:dyDescent="0.45">
      <c r="A19" s="1"/>
      <c r="B19" s="50"/>
      <c r="C19" s="159">
        <v>5</v>
      </c>
      <c r="D19" s="160" t="str">
        <f>IF($AJ19="","",$AJ19)</f>
        <v/>
      </c>
      <c r="E19" s="160"/>
      <c r="F19" s="160"/>
      <c r="G19" s="160"/>
      <c r="H19" s="160"/>
      <c r="I19" s="161"/>
      <c r="J19" s="161"/>
      <c r="K19" s="161"/>
      <c r="L19" s="161"/>
      <c r="M19" s="161"/>
      <c r="N19" s="161"/>
      <c r="O19" s="161"/>
      <c r="P19" s="162"/>
      <c r="Q19" s="162"/>
      <c r="R19" s="162"/>
      <c r="S19" s="162"/>
      <c r="T19" s="162"/>
      <c r="U19" s="163"/>
      <c r="V19" s="158" t="s">
        <v>77</v>
      </c>
      <c r="W19" s="164" t="str">
        <f t="shared" ref="W19" si="4">IF($I19="","",ROUNDDOWN(IF($I19="実務者研修",IF(($P19*2/3)&gt;50000,50000,($P19*2/3)),IF(($P19*2/3)&gt;25000,25000,($P19*2/3))),0))</f>
        <v/>
      </c>
      <c r="X19" s="165"/>
      <c r="Y19" s="165"/>
      <c r="Z19" s="165"/>
      <c r="AA19" s="165"/>
      <c r="AB19" s="165"/>
      <c r="AC19" s="165"/>
      <c r="AD19" s="165"/>
      <c r="AE19" s="158" t="s">
        <v>77</v>
      </c>
      <c r="AH19" s="2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2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</row>
    <row r="20" spans="1:66" ht="15.9" customHeight="1" x14ac:dyDescent="0.45">
      <c r="A20" s="1"/>
      <c r="B20" s="50"/>
      <c r="C20" s="159"/>
      <c r="D20" s="160"/>
      <c r="E20" s="160"/>
      <c r="F20" s="160"/>
      <c r="G20" s="160"/>
      <c r="H20" s="160"/>
      <c r="I20" s="161"/>
      <c r="J20" s="161"/>
      <c r="K20" s="161"/>
      <c r="L20" s="161"/>
      <c r="M20" s="161"/>
      <c r="N20" s="161"/>
      <c r="O20" s="161"/>
      <c r="P20" s="162"/>
      <c r="Q20" s="162"/>
      <c r="R20" s="162"/>
      <c r="S20" s="162"/>
      <c r="T20" s="162"/>
      <c r="U20" s="163"/>
      <c r="V20" s="158"/>
      <c r="W20" s="166"/>
      <c r="X20" s="167"/>
      <c r="Y20" s="167"/>
      <c r="Z20" s="167"/>
      <c r="AA20" s="167"/>
      <c r="AB20" s="167"/>
      <c r="AC20" s="167"/>
      <c r="AD20" s="167"/>
      <c r="AE20" s="158"/>
      <c r="AF20" s="49"/>
      <c r="AH20" s="2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2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</row>
    <row r="21" spans="1:66" ht="15.9" customHeight="1" x14ac:dyDescent="0.45">
      <c r="A21" s="1"/>
      <c r="B21" s="50"/>
      <c r="C21" s="159">
        <v>6</v>
      </c>
      <c r="D21" s="160" t="str">
        <f>IF($AJ21="","",$AJ21)</f>
        <v/>
      </c>
      <c r="E21" s="160"/>
      <c r="F21" s="160"/>
      <c r="G21" s="160"/>
      <c r="H21" s="160"/>
      <c r="I21" s="161"/>
      <c r="J21" s="161"/>
      <c r="K21" s="161"/>
      <c r="L21" s="161"/>
      <c r="M21" s="161"/>
      <c r="N21" s="161"/>
      <c r="O21" s="161"/>
      <c r="P21" s="162"/>
      <c r="Q21" s="162"/>
      <c r="R21" s="162"/>
      <c r="S21" s="162"/>
      <c r="T21" s="162"/>
      <c r="U21" s="163"/>
      <c r="V21" s="158" t="s">
        <v>77</v>
      </c>
      <c r="W21" s="164" t="str">
        <f t="shared" ref="W21" si="5">IF($I21="","",ROUNDDOWN(IF($I21="実務者研修",IF(($P21*2/3)&gt;50000,50000,($P21*2/3)),IF(($P21*2/3)&gt;25000,25000,($P21*2/3))),0))</f>
        <v/>
      </c>
      <c r="X21" s="165"/>
      <c r="Y21" s="165"/>
      <c r="Z21" s="165"/>
      <c r="AA21" s="165"/>
      <c r="AB21" s="165"/>
      <c r="AC21" s="165"/>
      <c r="AD21" s="165"/>
      <c r="AE21" s="158" t="s">
        <v>77</v>
      </c>
      <c r="AF21" s="49"/>
      <c r="AH21" s="2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2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</row>
    <row r="22" spans="1:66" ht="15.9" customHeight="1" x14ac:dyDescent="0.45">
      <c r="A22" s="1"/>
      <c r="B22" s="50"/>
      <c r="C22" s="159"/>
      <c r="D22" s="160"/>
      <c r="E22" s="160"/>
      <c r="F22" s="160"/>
      <c r="G22" s="160"/>
      <c r="H22" s="160"/>
      <c r="I22" s="161"/>
      <c r="J22" s="161"/>
      <c r="K22" s="161"/>
      <c r="L22" s="161"/>
      <c r="M22" s="161"/>
      <c r="N22" s="161"/>
      <c r="O22" s="161"/>
      <c r="P22" s="162"/>
      <c r="Q22" s="162"/>
      <c r="R22" s="162"/>
      <c r="S22" s="162"/>
      <c r="T22" s="162"/>
      <c r="U22" s="163"/>
      <c r="V22" s="158"/>
      <c r="W22" s="166"/>
      <c r="X22" s="167"/>
      <c r="Y22" s="167"/>
      <c r="Z22" s="167"/>
      <c r="AA22" s="167"/>
      <c r="AB22" s="167"/>
      <c r="AC22" s="167"/>
      <c r="AD22" s="167"/>
      <c r="AE22" s="158"/>
      <c r="AH22" s="2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2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</row>
    <row r="23" spans="1:66" ht="15.9" customHeight="1" x14ac:dyDescent="0.45">
      <c r="A23" s="1"/>
      <c r="B23" s="50"/>
      <c r="C23" s="159">
        <v>7</v>
      </c>
      <c r="D23" s="160" t="str">
        <f>IF($AJ23="","",$AJ23)</f>
        <v/>
      </c>
      <c r="E23" s="160"/>
      <c r="F23" s="160"/>
      <c r="G23" s="160"/>
      <c r="H23" s="160"/>
      <c r="I23" s="161"/>
      <c r="J23" s="161"/>
      <c r="K23" s="161"/>
      <c r="L23" s="161"/>
      <c r="M23" s="161"/>
      <c r="N23" s="161"/>
      <c r="O23" s="161"/>
      <c r="P23" s="162"/>
      <c r="Q23" s="162"/>
      <c r="R23" s="162"/>
      <c r="S23" s="162"/>
      <c r="T23" s="162"/>
      <c r="U23" s="163"/>
      <c r="V23" s="158" t="s">
        <v>77</v>
      </c>
      <c r="W23" s="164" t="str">
        <f t="shared" ref="W23" si="6">IF($I23="","",ROUNDDOWN(IF($I23="実務者研修",IF(($P23*2/3)&gt;50000,50000,($P23*2/3)),IF(($P23*2/3)&gt;25000,25000,($P23*2/3))),0))</f>
        <v/>
      </c>
      <c r="X23" s="165"/>
      <c r="Y23" s="165"/>
      <c r="Z23" s="165"/>
      <c r="AA23" s="165"/>
      <c r="AB23" s="165"/>
      <c r="AC23" s="165"/>
      <c r="AD23" s="165"/>
      <c r="AE23" s="158" t="s">
        <v>77</v>
      </c>
      <c r="AF23" s="4"/>
      <c r="AH23" s="2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2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</row>
    <row r="24" spans="1:66" ht="15.9" customHeight="1" x14ac:dyDescent="0.45">
      <c r="A24" s="1"/>
      <c r="B24" s="50"/>
      <c r="C24" s="159"/>
      <c r="D24" s="160"/>
      <c r="E24" s="160"/>
      <c r="F24" s="160"/>
      <c r="G24" s="160"/>
      <c r="H24" s="160"/>
      <c r="I24" s="161"/>
      <c r="J24" s="161"/>
      <c r="K24" s="161"/>
      <c r="L24" s="161"/>
      <c r="M24" s="161"/>
      <c r="N24" s="161"/>
      <c r="O24" s="161"/>
      <c r="P24" s="162"/>
      <c r="Q24" s="162"/>
      <c r="R24" s="162"/>
      <c r="S24" s="162"/>
      <c r="T24" s="162"/>
      <c r="U24" s="163"/>
      <c r="V24" s="158"/>
      <c r="W24" s="166"/>
      <c r="X24" s="167"/>
      <c r="Y24" s="167"/>
      <c r="Z24" s="167"/>
      <c r="AA24" s="167"/>
      <c r="AB24" s="167"/>
      <c r="AC24" s="167"/>
      <c r="AD24" s="167"/>
      <c r="AE24" s="158"/>
      <c r="AF24" s="49"/>
      <c r="AH24" s="2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2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</row>
    <row r="25" spans="1:66" ht="15.9" customHeight="1" x14ac:dyDescent="0.45">
      <c r="A25" s="1"/>
      <c r="B25" s="50"/>
      <c r="C25" s="159">
        <v>8</v>
      </c>
      <c r="D25" s="160" t="str">
        <f>IF($AJ25="","",$AJ25)</f>
        <v/>
      </c>
      <c r="E25" s="160"/>
      <c r="F25" s="160"/>
      <c r="G25" s="160"/>
      <c r="H25" s="160"/>
      <c r="I25" s="161"/>
      <c r="J25" s="161"/>
      <c r="K25" s="161"/>
      <c r="L25" s="161"/>
      <c r="M25" s="161"/>
      <c r="N25" s="161"/>
      <c r="O25" s="161"/>
      <c r="P25" s="162"/>
      <c r="Q25" s="162"/>
      <c r="R25" s="162"/>
      <c r="S25" s="162"/>
      <c r="T25" s="162"/>
      <c r="U25" s="163"/>
      <c r="V25" s="158" t="s">
        <v>77</v>
      </c>
      <c r="W25" s="164" t="str">
        <f t="shared" ref="W25" si="7">IF($I25="","",ROUNDDOWN(IF($I25="実務者研修",IF(($P25*2/3)&gt;50000,50000,($P25*2/3)),IF(($P25*2/3)&gt;25000,25000,($P25*2/3))),0))</f>
        <v/>
      </c>
      <c r="X25" s="165"/>
      <c r="Y25" s="165"/>
      <c r="Z25" s="165"/>
      <c r="AA25" s="165"/>
      <c r="AB25" s="165"/>
      <c r="AC25" s="165"/>
      <c r="AD25" s="165"/>
      <c r="AE25" s="158" t="s">
        <v>77</v>
      </c>
      <c r="AF25" s="49"/>
      <c r="AH25" s="2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</row>
    <row r="26" spans="1:66" ht="15.9" customHeight="1" x14ac:dyDescent="0.45">
      <c r="A26" s="1"/>
      <c r="B26" s="50"/>
      <c r="C26" s="159"/>
      <c r="D26" s="160"/>
      <c r="E26" s="160"/>
      <c r="F26" s="160"/>
      <c r="G26" s="160"/>
      <c r="H26" s="160"/>
      <c r="I26" s="161"/>
      <c r="J26" s="161"/>
      <c r="K26" s="161"/>
      <c r="L26" s="161"/>
      <c r="M26" s="161"/>
      <c r="N26" s="161"/>
      <c r="O26" s="161"/>
      <c r="P26" s="162"/>
      <c r="Q26" s="162"/>
      <c r="R26" s="162"/>
      <c r="S26" s="162"/>
      <c r="T26" s="162"/>
      <c r="U26" s="163"/>
      <c r="V26" s="158"/>
      <c r="W26" s="166"/>
      <c r="X26" s="167"/>
      <c r="Y26" s="167"/>
      <c r="Z26" s="167"/>
      <c r="AA26" s="167"/>
      <c r="AB26" s="167"/>
      <c r="AC26" s="167"/>
      <c r="AD26" s="167"/>
      <c r="AE26" s="158"/>
      <c r="AF26" s="49"/>
      <c r="AH26" s="2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</row>
    <row r="27" spans="1:66" ht="15.9" customHeight="1" x14ac:dyDescent="0.45">
      <c r="A27" s="1"/>
      <c r="B27" s="56"/>
      <c r="C27" s="159">
        <v>9</v>
      </c>
      <c r="D27" s="160" t="str">
        <f>IF($AJ27="","",$AJ27)</f>
        <v/>
      </c>
      <c r="E27" s="160"/>
      <c r="F27" s="160"/>
      <c r="G27" s="160"/>
      <c r="H27" s="160"/>
      <c r="I27" s="161"/>
      <c r="J27" s="161"/>
      <c r="K27" s="161"/>
      <c r="L27" s="161"/>
      <c r="M27" s="161"/>
      <c r="N27" s="161"/>
      <c r="O27" s="161"/>
      <c r="P27" s="162"/>
      <c r="Q27" s="162"/>
      <c r="R27" s="162"/>
      <c r="S27" s="162"/>
      <c r="T27" s="162"/>
      <c r="U27" s="163"/>
      <c r="V27" s="158" t="s">
        <v>77</v>
      </c>
      <c r="W27" s="164" t="str">
        <f t="shared" ref="W27" si="8">IF($I27="","",ROUNDDOWN(IF($I27="実務者研修",IF(($P27*2/3)&gt;50000,50000,($P27*2/3)),IF(($P27*2/3)&gt;25000,25000,($P27*2/3))),0))</f>
        <v/>
      </c>
      <c r="X27" s="165"/>
      <c r="Y27" s="165"/>
      <c r="Z27" s="165"/>
      <c r="AA27" s="165"/>
      <c r="AB27" s="165"/>
      <c r="AC27" s="165"/>
      <c r="AD27" s="165"/>
      <c r="AE27" s="158" t="s">
        <v>77</v>
      </c>
      <c r="AF27" s="11"/>
      <c r="AG27" s="56"/>
      <c r="AH27" s="2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</row>
    <row r="28" spans="1:66" ht="15.9" customHeight="1" x14ac:dyDescent="0.45">
      <c r="A28" s="1"/>
      <c r="B28" s="56"/>
      <c r="C28" s="159"/>
      <c r="D28" s="160"/>
      <c r="E28" s="160"/>
      <c r="F28" s="160"/>
      <c r="G28" s="160"/>
      <c r="H28" s="160"/>
      <c r="I28" s="161"/>
      <c r="J28" s="161"/>
      <c r="K28" s="161"/>
      <c r="L28" s="161"/>
      <c r="M28" s="161"/>
      <c r="N28" s="161"/>
      <c r="O28" s="161"/>
      <c r="P28" s="162"/>
      <c r="Q28" s="162"/>
      <c r="R28" s="162"/>
      <c r="S28" s="162"/>
      <c r="T28" s="162"/>
      <c r="U28" s="163"/>
      <c r="V28" s="158"/>
      <c r="W28" s="166"/>
      <c r="X28" s="167"/>
      <c r="Y28" s="167"/>
      <c r="Z28" s="167"/>
      <c r="AA28" s="167"/>
      <c r="AB28" s="167"/>
      <c r="AC28" s="167"/>
      <c r="AD28" s="167"/>
      <c r="AE28" s="158"/>
      <c r="AF28" s="11"/>
      <c r="AG28" s="56"/>
      <c r="AH28" s="2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2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</row>
    <row r="29" spans="1:66" ht="15.9" customHeight="1" x14ac:dyDescent="0.45">
      <c r="A29" s="1"/>
      <c r="B29" s="56"/>
      <c r="C29" s="159">
        <v>10</v>
      </c>
      <c r="D29" s="160" t="str">
        <f>IF($AJ29="","",$AJ29)</f>
        <v/>
      </c>
      <c r="E29" s="160"/>
      <c r="F29" s="160"/>
      <c r="G29" s="160"/>
      <c r="H29" s="160"/>
      <c r="I29" s="161"/>
      <c r="J29" s="161"/>
      <c r="K29" s="161"/>
      <c r="L29" s="161"/>
      <c r="M29" s="161"/>
      <c r="N29" s="161"/>
      <c r="O29" s="161"/>
      <c r="P29" s="162"/>
      <c r="Q29" s="162"/>
      <c r="R29" s="162"/>
      <c r="S29" s="162"/>
      <c r="T29" s="162"/>
      <c r="U29" s="163"/>
      <c r="V29" s="158" t="s">
        <v>77</v>
      </c>
      <c r="W29" s="164" t="str">
        <f t="shared" ref="W29" si="9">IF($I29="","",ROUNDDOWN(IF($I29="実務者研修",IF(($P29*2/3)&gt;50000,50000,($P29*2/3)),IF(($P29*2/3)&gt;25000,25000,($P29*2/3))),0))</f>
        <v/>
      </c>
      <c r="X29" s="165"/>
      <c r="Y29" s="165"/>
      <c r="Z29" s="165"/>
      <c r="AA29" s="165"/>
      <c r="AB29" s="165"/>
      <c r="AC29" s="165"/>
      <c r="AD29" s="165"/>
      <c r="AE29" s="158" t="s">
        <v>77</v>
      </c>
      <c r="AF29" s="11"/>
      <c r="AG29" s="56"/>
      <c r="AH29" s="2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</row>
    <row r="30" spans="1:66" ht="15.9" customHeight="1" x14ac:dyDescent="0.45">
      <c r="A30" s="1"/>
      <c r="B30" s="56"/>
      <c r="C30" s="159"/>
      <c r="D30" s="160"/>
      <c r="E30" s="160"/>
      <c r="F30" s="160"/>
      <c r="G30" s="160"/>
      <c r="H30" s="160"/>
      <c r="I30" s="161"/>
      <c r="J30" s="161"/>
      <c r="K30" s="161"/>
      <c r="L30" s="161"/>
      <c r="M30" s="161"/>
      <c r="N30" s="161"/>
      <c r="O30" s="161"/>
      <c r="P30" s="162"/>
      <c r="Q30" s="162"/>
      <c r="R30" s="162"/>
      <c r="S30" s="162"/>
      <c r="T30" s="162"/>
      <c r="U30" s="163"/>
      <c r="V30" s="158"/>
      <c r="W30" s="166"/>
      <c r="X30" s="167"/>
      <c r="Y30" s="167"/>
      <c r="Z30" s="167"/>
      <c r="AA30" s="167"/>
      <c r="AB30" s="167"/>
      <c r="AC30" s="167"/>
      <c r="AD30" s="167"/>
      <c r="AE30" s="158"/>
      <c r="AF30" s="11"/>
      <c r="AG30" s="56"/>
      <c r="AH30" s="2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</row>
    <row r="31" spans="1:66" ht="15.9" customHeight="1" x14ac:dyDescent="0.45">
      <c r="A31" s="1"/>
      <c r="B31" s="56"/>
      <c r="C31" s="159">
        <v>11</v>
      </c>
      <c r="D31" s="160" t="str">
        <f>IF($AJ31="","",$AJ31)</f>
        <v/>
      </c>
      <c r="E31" s="160"/>
      <c r="F31" s="160"/>
      <c r="G31" s="160"/>
      <c r="H31" s="160"/>
      <c r="I31" s="161"/>
      <c r="J31" s="161"/>
      <c r="K31" s="161"/>
      <c r="L31" s="161"/>
      <c r="M31" s="161"/>
      <c r="N31" s="161"/>
      <c r="O31" s="161"/>
      <c r="P31" s="162"/>
      <c r="Q31" s="162"/>
      <c r="R31" s="162"/>
      <c r="S31" s="162"/>
      <c r="T31" s="162"/>
      <c r="U31" s="163"/>
      <c r="V31" s="158" t="s">
        <v>77</v>
      </c>
      <c r="W31" s="164" t="str">
        <f t="shared" ref="W31" si="10">IF($I31="","",ROUNDDOWN(IF($I31="実務者研修",IF(($P31*2/3)&gt;50000,50000,($P31*2/3)),IF(($P31*2/3)&gt;25000,25000,($P31*2/3))),0))</f>
        <v/>
      </c>
      <c r="X31" s="165"/>
      <c r="Y31" s="165"/>
      <c r="Z31" s="165"/>
      <c r="AA31" s="165"/>
      <c r="AB31" s="165"/>
      <c r="AC31" s="165"/>
      <c r="AD31" s="165"/>
      <c r="AE31" s="158" t="s">
        <v>77</v>
      </c>
      <c r="AF31" s="11"/>
      <c r="AG31" s="56"/>
      <c r="AH31" s="2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</row>
    <row r="32" spans="1:66" ht="15.9" customHeight="1" x14ac:dyDescent="0.45">
      <c r="A32" s="1"/>
      <c r="B32" s="56"/>
      <c r="C32" s="159"/>
      <c r="D32" s="160"/>
      <c r="E32" s="160"/>
      <c r="F32" s="160"/>
      <c r="G32" s="160"/>
      <c r="H32" s="160"/>
      <c r="I32" s="161"/>
      <c r="J32" s="161"/>
      <c r="K32" s="161"/>
      <c r="L32" s="161"/>
      <c r="M32" s="161"/>
      <c r="N32" s="161"/>
      <c r="O32" s="161"/>
      <c r="P32" s="162"/>
      <c r="Q32" s="162"/>
      <c r="R32" s="162"/>
      <c r="S32" s="162"/>
      <c r="T32" s="162"/>
      <c r="U32" s="163"/>
      <c r="V32" s="158"/>
      <c r="W32" s="166"/>
      <c r="X32" s="167"/>
      <c r="Y32" s="167"/>
      <c r="Z32" s="167"/>
      <c r="AA32" s="167"/>
      <c r="AB32" s="167"/>
      <c r="AC32" s="167"/>
      <c r="AD32" s="167"/>
      <c r="AE32" s="158"/>
      <c r="AF32" s="61"/>
      <c r="AG32" s="56"/>
      <c r="AH32" s="2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2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</row>
    <row r="33" spans="1:66" ht="15.9" customHeight="1" x14ac:dyDescent="0.45">
      <c r="A33" s="1"/>
      <c r="B33" s="56"/>
      <c r="C33" s="159">
        <v>12</v>
      </c>
      <c r="D33" s="160" t="str">
        <f>IF($AJ33="","",$AJ33)</f>
        <v/>
      </c>
      <c r="E33" s="160"/>
      <c r="F33" s="160"/>
      <c r="G33" s="160"/>
      <c r="H33" s="160"/>
      <c r="I33" s="161"/>
      <c r="J33" s="161"/>
      <c r="K33" s="161"/>
      <c r="L33" s="161"/>
      <c r="M33" s="161"/>
      <c r="N33" s="161"/>
      <c r="O33" s="161"/>
      <c r="P33" s="162"/>
      <c r="Q33" s="162"/>
      <c r="R33" s="162"/>
      <c r="S33" s="162"/>
      <c r="T33" s="162"/>
      <c r="U33" s="163"/>
      <c r="V33" s="158" t="s">
        <v>77</v>
      </c>
      <c r="W33" s="164" t="str">
        <f t="shared" ref="W33" si="11">IF($I33="","",ROUNDDOWN(IF($I33="実務者研修",IF(($P33*2/3)&gt;50000,50000,($P33*2/3)),IF(($P33*2/3)&gt;25000,25000,($P33*2/3))),0))</f>
        <v/>
      </c>
      <c r="X33" s="165"/>
      <c r="Y33" s="165"/>
      <c r="Z33" s="165"/>
      <c r="AA33" s="165"/>
      <c r="AB33" s="165"/>
      <c r="AC33" s="165"/>
      <c r="AD33" s="165"/>
      <c r="AE33" s="158" t="s">
        <v>77</v>
      </c>
      <c r="AF33" s="61"/>
      <c r="AG33" s="56"/>
      <c r="AH33" s="2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2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</row>
    <row r="34" spans="1:66" ht="15.9" customHeight="1" x14ac:dyDescent="0.45">
      <c r="A34" s="1"/>
      <c r="B34" s="56"/>
      <c r="C34" s="159"/>
      <c r="D34" s="160"/>
      <c r="E34" s="160"/>
      <c r="F34" s="160"/>
      <c r="G34" s="160"/>
      <c r="H34" s="160"/>
      <c r="I34" s="161"/>
      <c r="J34" s="161"/>
      <c r="K34" s="161"/>
      <c r="L34" s="161"/>
      <c r="M34" s="161"/>
      <c r="N34" s="161"/>
      <c r="O34" s="161"/>
      <c r="P34" s="162"/>
      <c r="Q34" s="162"/>
      <c r="R34" s="162"/>
      <c r="S34" s="162"/>
      <c r="T34" s="162"/>
      <c r="U34" s="163"/>
      <c r="V34" s="158"/>
      <c r="W34" s="166"/>
      <c r="X34" s="167"/>
      <c r="Y34" s="167"/>
      <c r="Z34" s="167"/>
      <c r="AA34" s="167"/>
      <c r="AB34" s="167"/>
      <c r="AC34" s="167"/>
      <c r="AD34" s="167"/>
      <c r="AE34" s="158"/>
      <c r="AF34" s="11"/>
      <c r="AG34" s="56"/>
      <c r="AH34" s="2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2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</row>
    <row r="35" spans="1:66" ht="15.9" customHeight="1" x14ac:dyDescent="0.45">
      <c r="A35" s="1"/>
      <c r="B35" s="56"/>
      <c r="C35" s="159">
        <v>13</v>
      </c>
      <c r="D35" s="160" t="str">
        <f>IF($AJ35="","",$AJ35)</f>
        <v/>
      </c>
      <c r="E35" s="160"/>
      <c r="F35" s="160"/>
      <c r="G35" s="160"/>
      <c r="H35" s="160"/>
      <c r="I35" s="161"/>
      <c r="J35" s="161"/>
      <c r="K35" s="161"/>
      <c r="L35" s="161"/>
      <c r="M35" s="161"/>
      <c r="N35" s="161"/>
      <c r="O35" s="161"/>
      <c r="P35" s="162"/>
      <c r="Q35" s="162"/>
      <c r="R35" s="162"/>
      <c r="S35" s="162"/>
      <c r="T35" s="162"/>
      <c r="U35" s="163"/>
      <c r="V35" s="158" t="s">
        <v>77</v>
      </c>
      <c r="W35" s="164" t="str">
        <f t="shared" ref="W35" si="12">IF($I35="","",ROUNDDOWN(IF($I35="実務者研修",IF(($P35*2/3)&gt;50000,50000,($P35*2/3)),IF(($P35*2/3)&gt;25000,25000,($P35*2/3))),0))</f>
        <v/>
      </c>
      <c r="X35" s="165"/>
      <c r="Y35" s="165"/>
      <c r="Z35" s="165"/>
      <c r="AA35" s="165"/>
      <c r="AB35" s="165"/>
      <c r="AC35" s="165"/>
      <c r="AD35" s="165"/>
      <c r="AE35" s="158" t="s">
        <v>77</v>
      </c>
      <c r="AF35" s="11"/>
      <c r="AG35" s="56"/>
      <c r="AH35" s="2"/>
      <c r="AI35" s="41"/>
      <c r="AJ35" s="41"/>
      <c r="AK35" s="41"/>
      <c r="AL35" s="41"/>
      <c r="AM35" s="42"/>
      <c r="AN35" s="42"/>
      <c r="AO35" s="42"/>
      <c r="AP35" s="42"/>
      <c r="AQ35" s="42"/>
      <c r="AR35" s="42"/>
      <c r="AS35" s="42"/>
      <c r="AT35" s="42"/>
      <c r="AU35" s="41"/>
      <c r="AV35" s="41"/>
      <c r="AW35" s="42"/>
      <c r="AX35" s="42"/>
      <c r="AY35" s="42"/>
      <c r="AZ35" s="42"/>
      <c r="BA35" s="42"/>
      <c r="BB35" s="42"/>
      <c r="BC35" s="2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</row>
    <row r="36" spans="1:66" ht="15.9" customHeight="1" x14ac:dyDescent="0.45">
      <c r="A36" s="1"/>
      <c r="B36" s="56"/>
      <c r="C36" s="159"/>
      <c r="D36" s="160"/>
      <c r="E36" s="160"/>
      <c r="F36" s="160"/>
      <c r="G36" s="160"/>
      <c r="H36" s="160"/>
      <c r="I36" s="161"/>
      <c r="J36" s="161"/>
      <c r="K36" s="161"/>
      <c r="L36" s="161"/>
      <c r="M36" s="161"/>
      <c r="N36" s="161"/>
      <c r="O36" s="161"/>
      <c r="P36" s="162"/>
      <c r="Q36" s="162"/>
      <c r="R36" s="162"/>
      <c r="S36" s="162"/>
      <c r="T36" s="162"/>
      <c r="U36" s="163"/>
      <c r="V36" s="158"/>
      <c r="W36" s="166"/>
      <c r="X36" s="167"/>
      <c r="Y36" s="167"/>
      <c r="Z36" s="167"/>
      <c r="AA36" s="167"/>
      <c r="AB36" s="167"/>
      <c r="AC36" s="167"/>
      <c r="AD36" s="167"/>
      <c r="AE36" s="158"/>
      <c r="AF36" s="11"/>
      <c r="AG36" s="56"/>
      <c r="AH36" s="2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2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</row>
    <row r="37" spans="1:66" ht="15.9" customHeight="1" x14ac:dyDescent="0.45">
      <c r="A37" s="1"/>
      <c r="B37" s="56"/>
      <c r="C37" s="159">
        <v>14</v>
      </c>
      <c r="D37" s="160" t="str">
        <f>IF($AJ37="","",$AJ37)</f>
        <v/>
      </c>
      <c r="E37" s="160"/>
      <c r="F37" s="160"/>
      <c r="G37" s="160"/>
      <c r="H37" s="160"/>
      <c r="I37" s="161"/>
      <c r="J37" s="161"/>
      <c r="K37" s="161"/>
      <c r="L37" s="161"/>
      <c r="M37" s="161"/>
      <c r="N37" s="161"/>
      <c r="O37" s="161"/>
      <c r="P37" s="162"/>
      <c r="Q37" s="162"/>
      <c r="R37" s="162"/>
      <c r="S37" s="162"/>
      <c r="T37" s="162"/>
      <c r="U37" s="163"/>
      <c r="V37" s="158" t="s">
        <v>77</v>
      </c>
      <c r="W37" s="164" t="str">
        <f t="shared" ref="W37" si="13">IF($I37="","",ROUNDDOWN(IF($I37="実務者研修",IF(($P37*2/3)&gt;50000,50000,($P37*2/3)),IF(($P37*2/3)&gt;25000,25000,($P37*2/3))),0))</f>
        <v/>
      </c>
      <c r="X37" s="165"/>
      <c r="Y37" s="165"/>
      <c r="Z37" s="165"/>
      <c r="AA37" s="165"/>
      <c r="AB37" s="165"/>
      <c r="AC37" s="165"/>
      <c r="AD37" s="165"/>
      <c r="AE37" s="158" t="s">
        <v>77</v>
      </c>
      <c r="AF37" s="11"/>
      <c r="AG37" s="56"/>
      <c r="AH37" s="2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2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</row>
    <row r="38" spans="1:66" ht="15.9" customHeight="1" x14ac:dyDescent="0.45">
      <c r="A38" s="1"/>
      <c r="B38" s="56"/>
      <c r="C38" s="159"/>
      <c r="D38" s="160"/>
      <c r="E38" s="160"/>
      <c r="F38" s="160"/>
      <c r="G38" s="160"/>
      <c r="H38" s="160"/>
      <c r="I38" s="161"/>
      <c r="J38" s="161"/>
      <c r="K38" s="161"/>
      <c r="L38" s="161"/>
      <c r="M38" s="161"/>
      <c r="N38" s="161"/>
      <c r="O38" s="161"/>
      <c r="P38" s="162"/>
      <c r="Q38" s="162"/>
      <c r="R38" s="162"/>
      <c r="S38" s="162"/>
      <c r="T38" s="162"/>
      <c r="U38" s="163"/>
      <c r="V38" s="158"/>
      <c r="W38" s="166"/>
      <c r="X38" s="167"/>
      <c r="Y38" s="167"/>
      <c r="Z38" s="167"/>
      <c r="AA38" s="167"/>
      <c r="AB38" s="167"/>
      <c r="AC38" s="167"/>
      <c r="AD38" s="167"/>
      <c r="AE38" s="158"/>
      <c r="AF38" s="62"/>
      <c r="AG38" s="62"/>
      <c r="AH38" s="2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2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</row>
    <row r="39" spans="1:66" ht="15.9" customHeight="1" x14ac:dyDescent="0.45">
      <c r="A39" s="1"/>
      <c r="B39" s="25"/>
      <c r="C39" s="159">
        <v>15</v>
      </c>
      <c r="D39" s="160" t="str">
        <f>IF($AJ39="","",$AJ39)</f>
        <v/>
      </c>
      <c r="E39" s="160"/>
      <c r="F39" s="160"/>
      <c r="G39" s="160"/>
      <c r="H39" s="160"/>
      <c r="I39" s="161"/>
      <c r="J39" s="161"/>
      <c r="K39" s="161"/>
      <c r="L39" s="161"/>
      <c r="M39" s="161"/>
      <c r="N39" s="161"/>
      <c r="O39" s="161"/>
      <c r="P39" s="162"/>
      <c r="Q39" s="162"/>
      <c r="R39" s="162"/>
      <c r="S39" s="162"/>
      <c r="T39" s="162"/>
      <c r="U39" s="163"/>
      <c r="V39" s="158" t="s">
        <v>77</v>
      </c>
      <c r="W39" s="164" t="str">
        <f t="shared" ref="W39" si="14">IF($I39="","",ROUNDDOWN(IF($I39="実務者研修",IF(($P39*2/3)&gt;50000,50000,($P39*2/3)),IF(($P39*2/3)&gt;25000,25000,($P39*2/3))),0))</f>
        <v/>
      </c>
      <c r="X39" s="165"/>
      <c r="Y39" s="165"/>
      <c r="Z39" s="165"/>
      <c r="AA39" s="165"/>
      <c r="AB39" s="165"/>
      <c r="AC39" s="165"/>
      <c r="AD39" s="165"/>
      <c r="AE39" s="158" t="s">
        <v>77</v>
      </c>
      <c r="AF39" s="23"/>
      <c r="AG39" s="23"/>
      <c r="AH39" s="2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2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</row>
    <row r="40" spans="1:66" ht="15.9" customHeight="1" x14ac:dyDescent="0.45">
      <c r="A40" s="1"/>
      <c r="B40" s="25"/>
      <c r="C40" s="159"/>
      <c r="D40" s="160"/>
      <c r="E40" s="160"/>
      <c r="F40" s="160"/>
      <c r="G40" s="160"/>
      <c r="H40" s="160"/>
      <c r="I40" s="161"/>
      <c r="J40" s="161"/>
      <c r="K40" s="161"/>
      <c r="L40" s="161"/>
      <c r="M40" s="161"/>
      <c r="N40" s="161"/>
      <c r="O40" s="161"/>
      <c r="P40" s="162"/>
      <c r="Q40" s="162"/>
      <c r="R40" s="162"/>
      <c r="S40" s="162"/>
      <c r="T40" s="162"/>
      <c r="U40" s="163"/>
      <c r="V40" s="158"/>
      <c r="W40" s="166"/>
      <c r="X40" s="167"/>
      <c r="Y40" s="167"/>
      <c r="Z40" s="167"/>
      <c r="AA40" s="167"/>
      <c r="AB40" s="167"/>
      <c r="AC40" s="167"/>
      <c r="AD40" s="167"/>
      <c r="AE40" s="158"/>
      <c r="AF40" s="23"/>
      <c r="AG40" s="32"/>
      <c r="AH40" s="2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2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</row>
    <row r="41" spans="1:66" ht="15.9" customHeight="1" x14ac:dyDescent="0.45">
      <c r="A41" s="1"/>
      <c r="B41" s="25"/>
      <c r="C41" s="159">
        <v>16</v>
      </c>
      <c r="D41" s="160" t="str">
        <f>IF($AJ41="","",$AJ41)</f>
        <v/>
      </c>
      <c r="E41" s="160"/>
      <c r="F41" s="160"/>
      <c r="G41" s="160"/>
      <c r="H41" s="160"/>
      <c r="I41" s="161"/>
      <c r="J41" s="161"/>
      <c r="K41" s="161"/>
      <c r="L41" s="161"/>
      <c r="M41" s="161"/>
      <c r="N41" s="161"/>
      <c r="O41" s="161"/>
      <c r="P41" s="162"/>
      <c r="Q41" s="162"/>
      <c r="R41" s="162"/>
      <c r="S41" s="162"/>
      <c r="T41" s="162"/>
      <c r="U41" s="163"/>
      <c r="V41" s="158" t="s">
        <v>77</v>
      </c>
      <c r="W41" s="164" t="str">
        <f t="shared" ref="W41" si="15">IF($I41="","",ROUNDDOWN(IF($I41="実務者研修",IF(($P41*2/3)&gt;50000,50000,($P41*2/3)),IF(($P41*2/3)&gt;25000,25000,($P41*2/3))),0))</f>
        <v/>
      </c>
      <c r="X41" s="165"/>
      <c r="Y41" s="165"/>
      <c r="Z41" s="165"/>
      <c r="AA41" s="165"/>
      <c r="AB41" s="165"/>
      <c r="AC41" s="165"/>
      <c r="AD41" s="165"/>
      <c r="AE41" s="158" t="s">
        <v>77</v>
      </c>
      <c r="AF41" s="28"/>
      <c r="AG41" s="28"/>
      <c r="AH41" s="2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2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</row>
    <row r="42" spans="1:66" ht="15.9" customHeight="1" x14ac:dyDescent="0.45">
      <c r="A42" s="1"/>
      <c r="B42" s="25"/>
      <c r="C42" s="159"/>
      <c r="D42" s="160"/>
      <c r="E42" s="160"/>
      <c r="F42" s="160"/>
      <c r="G42" s="160"/>
      <c r="H42" s="160"/>
      <c r="I42" s="161"/>
      <c r="J42" s="161"/>
      <c r="K42" s="161"/>
      <c r="L42" s="161"/>
      <c r="M42" s="161"/>
      <c r="N42" s="161"/>
      <c r="O42" s="161"/>
      <c r="P42" s="162"/>
      <c r="Q42" s="162"/>
      <c r="R42" s="162"/>
      <c r="S42" s="162"/>
      <c r="T42" s="162"/>
      <c r="U42" s="163"/>
      <c r="V42" s="158"/>
      <c r="W42" s="166"/>
      <c r="X42" s="167"/>
      <c r="Y42" s="167"/>
      <c r="Z42" s="167"/>
      <c r="AA42" s="167"/>
      <c r="AB42" s="167"/>
      <c r="AC42" s="167"/>
      <c r="AD42" s="167"/>
      <c r="AE42" s="158"/>
      <c r="AF42" s="56"/>
      <c r="AG42" s="56"/>
      <c r="AH42" s="2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2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</row>
    <row r="43" spans="1:66" ht="15.9" customHeight="1" x14ac:dyDescent="0.45">
      <c r="A43" s="1"/>
      <c r="B43" s="25"/>
      <c r="C43" s="159">
        <v>17</v>
      </c>
      <c r="D43" s="160" t="str">
        <f>IF($AJ43="","",$AJ43)</f>
        <v/>
      </c>
      <c r="E43" s="160"/>
      <c r="F43" s="160"/>
      <c r="G43" s="160"/>
      <c r="H43" s="160"/>
      <c r="I43" s="161"/>
      <c r="J43" s="161"/>
      <c r="K43" s="161"/>
      <c r="L43" s="161"/>
      <c r="M43" s="161"/>
      <c r="N43" s="161"/>
      <c r="O43" s="161"/>
      <c r="P43" s="162"/>
      <c r="Q43" s="162"/>
      <c r="R43" s="162"/>
      <c r="S43" s="162"/>
      <c r="T43" s="162"/>
      <c r="U43" s="163"/>
      <c r="V43" s="158" t="s">
        <v>77</v>
      </c>
      <c r="W43" s="164" t="str">
        <f t="shared" ref="W43" si="16">IF($I43="","",ROUNDDOWN(IF($I43="実務者研修",IF(($P43*2/3)&gt;50000,50000,($P43*2/3)),IF(($P43*2/3)&gt;25000,25000,($P43*2/3))),0))</f>
        <v/>
      </c>
      <c r="X43" s="165"/>
      <c r="Y43" s="165"/>
      <c r="Z43" s="165"/>
      <c r="AA43" s="165"/>
      <c r="AB43" s="165"/>
      <c r="AC43" s="165"/>
      <c r="AD43" s="165"/>
      <c r="AE43" s="158" t="s">
        <v>77</v>
      </c>
      <c r="AF43" s="32"/>
      <c r="AG43" s="32"/>
      <c r="AH43" s="2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2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</row>
    <row r="44" spans="1:66" ht="15.9" customHeight="1" x14ac:dyDescent="0.45">
      <c r="A44" s="1"/>
      <c r="B44" s="25"/>
      <c r="C44" s="159"/>
      <c r="D44" s="160"/>
      <c r="E44" s="160"/>
      <c r="F44" s="160"/>
      <c r="G44" s="160"/>
      <c r="H44" s="160"/>
      <c r="I44" s="161"/>
      <c r="J44" s="161"/>
      <c r="K44" s="161"/>
      <c r="L44" s="161"/>
      <c r="M44" s="161"/>
      <c r="N44" s="161"/>
      <c r="O44" s="161"/>
      <c r="P44" s="162"/>
      <c r="Q44" s="162"/>
      <c r="R44" s="162"/>
      <c r="S44" s="162"/>
      <c r="T44" s="162"/>
      <c r="U44" s="163"/>
      <c r="V44" s="158"/>
      <c r="W44" s="166"/>
      <c r="X44" s="167"/>
      <c r="Y44" s="167"/>
      <c r="Z44" s="167"/>
      <c r="AA44" s="167"/>
      <c r="AB44" s="167"/>
      <c r="AC44" s="167"/>
      <c r="AD44" s="167"/>
      <c r="AE44" s="158"/>
      <c r="AF44" s="63"/>
      <c r="AG44" s="63"/>
      <c r="AH44" s="2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2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</row>
    <row r="45" spans="1:66" ht="15.9" customHeight="1" x14ac:dyDescent="0.45">
      <c r="A45" s="1"/>
      <c r="B45" s="25"/>
      <c r="C45" s="65"/>
      <c r="D45" s="65"/>
      <c r="E45" s="65"/>
      <c r="F45" s="65"/>
      <c r="G45" s="65"/>
      <c r="H45" s="65"/>
      <c r="I45" s="66"/>
      <c r="J45" s="66"/>
      <c r="K45" s="66"/>
      <c r="L45" s="66"/>
      <c r="M45" s="66"/>
      <c r="N45" s="181" t="s">
        <v>79</v>
      </c>
      <c r="O45" s="182"/>
      <c r="P45" s="182"/>
      <c r="Q45" s="179"/>
      <c r="R45" s="181">
        <f>COUNT($W$11:$AD$44)</f>
        <v>0</v>
      </c>
      <c r="S45" s="182"/>
      <c r="T45" s="182"/>
      <c r="U45" s="182"/>
      <c r="V45" s="179" t="s">
        <v>78</v>
      </c>
      <c r="W45" s="177">
        <f>SUM($W$10:$AD$44)</f>
        <v>0</v>
      </c>
      <c r="X45" s="177"/>
      <c r="Y45" s="177"/>
      <c r="Z45" s="177"/>
      <c r="AA45" s="177"/>
      <c r="AB45" s="177"/>
      <c r="AC45" s="177"/>
      <c r="AD45" s="177"/>
      <c r="AE45" s="176" t="s">
        <v>13</v>
      </c>
      <c r="AF45" s="32"/>
      <c r="AG45" s="32"/>
      <c r="AH45" s="2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2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</row>
    <row r="46" spans="1:66" ht="15.9" customHeight="1" x14ac:dyDescent="0.45">
      <c r="A46" s="1"/>
      <c r="B46" s="56"/>
      <c r="C46" s="56"/>
      <c r="D46" s="56"/>
      <c r="E46" s="56"/>
      <c r="F46" s="56"/>
      <c r="G46" s="56"/>
      <c r="H46" s="56"/>
      <c r="I46" s="11"/>
      <c r="J46" s="11"/>
      <c r="K46" s="11"/>
      <c r="L46" s="11"/>
      <c r="M46" s="11"/>
      <c r="N46" s="183"/>
      <c r="O46" s="184"/>
      <c r="P46" s="184"/>
      <c r="Q46" s="180"/>
      <c r="R46" s="183"/>
      <c r="S46" s="184"/>
      <c r="T46" s="184"/>
      <c r="U46" s="184"/>
      <c r="V46" s="180"/>
      <c r="W46" s="178"/>
      <c r="X46" s="178"/>
      <c r="Y46" s="178"/>
      <c r="Z46" s="178"/>
      <c r="AA46" s="178"/>
      <c r="AB46" s="178"/>
      <c r="AC46" s="178"/>
      <c r="AD46" s="178"/>
      <c r="AE46" s="176"/>
      <c r="AF46" s="32"/>
      <c r="AG46" s="32"/>
      <c r="AH46" s="2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2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</row>
    <row r="47" spans="1:66" ht="15.9" customHeight="1" x14ac:dyDescent="0.2">
      <c r="A47" s="1"/>
      <c r="B47" s="56"/>
      <c r="C47" s="56"/>
      <c r="D47" s="56"/>
      <c r="E47" s="56"/>
      <c r="F47" s="56"/>
      <c r="G47" s="56"/>
      <c r="H47" s="56"/>
      <c r="I47" s="11"/>
      <c r="J47" s="11"/>
      <c r="K47" s="11"/>
      <c r="L47" s="11"/>
      <c r="M47" s="11"/>
      <c r="N47" s="71" t="s">
        <v>89</v>
      </c>
      <c r="O47" s="11"/>
      <c r="P47" s="11"/>
      <c r="Q47" s="11"/>
      <c r="R47" s="11"/>
      <c r="S47" s="11"/>
      <c r="T47" s="11"/>
      <c r="U47" s="55"/>
      <c r="V47" s="55"/>
      <c r="W47" s="55"/>
      <c r="X47" s="55"/>
      <c r="Y47" s="67"/>
      <c r="Z47" s="67"/>
      <c r="AA47" s="68"/>
      <c r="AB47" s="69"/>
      <c r="AC47" s="69"/>
      <c r="AD47" s="69"/>
      <c r="AE47" s="68"/>
      <c r="AF47" s="52"/>
      <c r="AG47" s="52"/>
      <c r="AH47" s="2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2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</row>
    <row r="48" spans="1:66" ht="15.9" customHeight="1" x14ac:dyDescent="0.2">
      <c r="A48" s="1"/>
      <c r="B48" s="56"/>
      <c r="C48" s="56"/>
      <c r="D48" s="56"/>
      <c r="E48" s="56"/>
      <c r="F48" s="56"/>
      <c r="G48" s="56"/>
      <c r="H48" s="56"/>
      <c r="I48" s="11"/>
      <c r="J48" s="11"/>
      <c r="K48" s="11"/>
      <c r="L48" s="11"/>
      <c r="M48" s="11"/>
      <c r="N48" s="71" t="s">
        <v>88</v>
      </c>
      <c r="O48" s="11"/>
      <c r="P48" s="11"/>
      <c r="Q48" s="11"/>
      <c r="R48" s="11"/>
      <c r="S48" s="11"/>
      <c r="T48" s="11"/>
      <c r="U48" s="55"/>
      <c r="V48" s="55"/>
      <c r="W48" s="55"/>
      <c r="X48" s="55"/>
      <c r="Y48" s="67"/>
      <c r="Z48" s="67"/>
      <c r="AA48" s="68"/>
      <c r="AB48" s="69"/>
      <c r="AC48" s="69"/>
      <c r="AD48" s="69"/>
      <c r="AE48" s="68"/>
      <c r="AF48" s="52"/>
      <c r="AG48" s="52"/>
      <c r="AH48" s="2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2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</row>
    <row r="49" spans="1:66" ht="15.9" customHeight="1" x14ac:dyDescent="0.2">
      <c r="A49" s="1"/>
      <c r="B49" s="56"/>
      <c r="C49" s="56"/>
      <c r="D49" s="56"/>
      <c r="E49" s="56"/>
      <c r="F49" s="56"/>
      <c r="G49" s="56"/>
      <c r="H49" s="56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55"/>
      <c r="V49" s="55"/>
      <c r="W49" s="55"/>
      <c r="X49" s="55"/>
      <c r="Y49" s="67"/>
      <c r="Z49" s="67"/>
      <c r="AA49" s="68"/>
      <c r="AB49" s="69"/>
      <c r="AC49" s="69"/>
      <c r="AD49" s="69"/>
      <c r="AE49" s="68"/>
      <c r="AF49" s="52"/>
      <c r="AG49" s="52"/>
      <c r="AH49" s="2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2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</row>
    <row r="50" spans="1:66" ht="15.9" customHeight="1" x14ac:dyDescent="0.2">
      <c r="A50" s="1"/>
      <c r="B50" s="56"/>
      <c r="C50" s="56"/>
      <c r="D50" s="56"/>
      <c r="E50" s="56"/>
      <c r="F50" s="56"/>
      <c r="G50" s="56"/>
      <c r="H50" s="56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55"/>
      <c r="V50" s="55"/>
      <c r="W50" s="55"/>
      <c r="X50" s="55"/>
      <c r="Y50" s="67"/>
      <c r="Z50" s="67"/>
      <c r="AA50" s="68"/>
      <c r="AB50" s="69"/>
      <c r="AC50" s="69"/>
      <c r="AD50" s="69"/>
      <c r="AE50" s="68"/>
      <c r="AF50" s="52"/>
      <c r="AG50" s="52"/>
      <c r="AH50" s="40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2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</row>
    <row r="51" spans="1:66" ht="15.9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40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2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</row>
    <row r="52" spans="1:66" ht="15.9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 t="s">
        <v>81</v>
      </c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</row>
    <row r="53" spans="1:66" ht="15.9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 t="s">
        <v>82</v>
      </c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</row>
    <row r="54" spans="1:66" ht="15.9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</row>
    <row r="55" spans="1:66" ht="15.9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</row>
    <row r="56" spans="1:66" ht="15.9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</row>
  </sheetData>
  <sheetProtection algorithmName="SHA-512" hashValue="tM33iVbb8r5u5qASqiuDCDci4l/9a/GWwx2geZ/bC/stvsZ160y3GXxyBt/06rLcOV2PEk8aMCaFKdxiYgOkcg==" saltValue="CpsEMtPKkp9FpkZQwKfJew==" spinCount="100000" sheet="1" objects="1" scenarios="1"/>
  <mergeCells count="142">
    <mergeCell ref="V17:V18"/>
    <mergeCell ref="P19:U20"/>
    <mergeCell ref="V19:V20"/>
    <mergeCell ref="W43:AD44"/>
    <mergeCell ref="W45:AD46"/>
    <mergeCell ref="V45:V46"/>
    <mergeCell ref="R45:U46"/>
    <mergeCell ref="N45:Q46"/>
    <mergeCell ref="W29:AD30"/>
    <mergeCell ref="W31:AD32"/>
    <mergeCell ref="W33:AD34"/>
    <mergeCell ref="W35:AD36"/>
    <mergeCell ref="W37:AD38"/>
    <mergeCell ref="P33:U34"/>
    <mergeCell ref="V33:V34"/>
    <mergeCell ref="AE45:AE46"/>
    <mergeCell ref="AE41:AE42"/>
    <mergeCell ref="C43:C44"/>
    <mergeCell ref="D43:H44"/>
    <mergeCell ref="I43:O44"/>
    <mergeCell ref="AE43:AE44"/>
    <mergeCell ref="P41:U42"/>
    <mergeCell ref="V41:V42"/>
    <mergeCell ref="P43:U44"/>
    <mergeCell ref="V43:V44"/>
    <mergeCell ref="W41:AD42"/>
    <mergeCell ref="AE39:AE40"/>
    <mergeCell ref="P39:U40"/>
    <mergeCell ref="V39:V40"/>
    <mergeCell ref="W39:AD40"/>
    <mergeCell ref="C39:C40"/>
    <mergeCell ref="D39:H40"/>
    <mergeCell ref="I39:O40"/>
    <mergeCell ref="AE35:AE36"/>
    <mergeCell ref="C37:C38"/>
    <mergeCell ref="D37:H38"/>
    <mergeCell ref="I37:O38"/>
    <mergeCell ref="AE37:AE38"/>
    <mergeCell ref="P35:U36"/>
    <mergeCell ref="V35:V36"/>
    <mergeCell ref="P37:U38"/>
    <mergeCell ref="V37:V38"/>
    <mergeCell ref="AE25:AE26"/>
    <mergeCell ref="P25:U26"/>
    <mergeCell ref="V25:V26"/>
    <mergeCell ref="W25:AD26"/>
    <mergeCell ref="C25:C26"/>
    <mergeCell ref="D25:H26"/>
    <mergeCell ref="I25:O26"/>
    <mergeCell ref="AE33:AE34"/>
    <mergeCell ref="C33:C34"/>
    <mergeCell ref="D33:H34"/>
    <mergeCell ref="I33:O34"/>
    <mergeCell ref="C31:C32"/>
    <mergeCell ref="D31:H32"/>
    <mergeCell ref="I31:O32"/>
    <mergeCell ref="C29:C30"/>
    <mergeCell ref="D29:H30"/>
    <mergeCell ref="I29:O30"/>
    <mergeCell ref="P29:U30"/>
    <mergeCell ref="V29:V30"/>
    <mergeCell ref="P31:U32"/>
    <mergeCell ref="V31:V32"/>
    <mergeCell ref="C15:C16"/>
    <mergeCell ref="D15:H16"/>
    <mergeCell ref="I15:O16"/>
    <mergeCell ref="AE15:AE16"/>
    <mergeCell ref="AE23:AE24"/>
    <mergeCell ref="P23:U24"/>
    <mergeCell ref="V23:V24"/>
    <mergeCell ref="W23:AD24"/>
    <mergeCell ref="C23:C24"/>
    <mergeCell ref="D23:H24"/>
    <mergeCell ref="I23:O24"/>
    <mergeCell ref="AE21:AE22"/>
    <mergeCell ref="P21:U22"/>
    <mergeCell ref="V21:V22"/>
    <mergeCell ref="C21:C22"/>
    <mergeCell ref="D21:H22"/>
    <mergeCell ref="I21:O22"/>
    <mergeCell ref="W15:AD16"/>
    <mergeCell ref="W17:AD18"/>
    <mergeCell ref="W19:AD20"/>
    <mergeCell ref="W21:AD22"/>
    <mergeCell ref="P15:U16"/>
    <mergeCell ref="V15:V16"/>
    <mergeCell ref="P17:U18"/>
    <mergeCell ref="AE11:AE12"/>
    <mergeCell ref="C13:C14"/>
    <mergeCell ref="D13:H14"/>
    <mergeCell ref="I13:O14"/>
    <mergeCell ref="AE13:AE14"/>
    <mergeCell ref="P11:U12"/>
    <mergeCell ref="V11:V12"/>
    <mergeCell ref="P13:U14"/>
    <mergeCell ref="V13:V14"/>
    <mergeCell ref="W11:AD12"/>
    <mergeCell ref="C11:C12"/>
    <mergeCell ref="D11:H12"/>
    <mergeCell ref="I11:O12"/>
    <mergeCell ref="W13:AD14"/>
    <mergeCell ref="C9:C10"/>
    <mergeCell ref="D9:H10"/>
    <mergeCell ref="I9:O10"/>
    <mergeCell ref="D8:H8"/>
    <mergeCell ref="I8:O8"/>
    <mergeCell ref="O4:Q4"/>
    <mergeCell ref="R4:AF4"/>
    <mergeCell ref="AE9:AE10"/>
    <mergeCell ref="P9:U10"/>
    <mergeCell ref="O5:Q5"/>
    <mergeCell ref="R5:AF5"/>
    <mergeCell ref="O6:Q6"/>
    <mergeCell ref="R6:AF6"/>
    <mergeCell ref="P8:V8"/>
    <mergeCell ref="V9:V10"/>
    <mergeCell ref="W8:AE8"/>
    <mergeCell ref="W9:AD10"/>
    <mergeCell ref="AI23:BB23"/>
    <mergeCell ref="AE17:AE18"/>
    <mergeCell ref="AE19:AE20"/>
    <mergeCell ref="AE29:AE30"/>
    <mergeCell ref="AE31:AE32"/>
    <mergeCell ref="C35:C36"/>
    <mergeCell ref="D35:H36"/>
    <mergeCell ref="I35:O36"/>
    <mergeCell ref="C41:C42"/>
    <mergeCell ref="D41:H42"/>
    <mergeCell ref="I41:O42"/>
    <mergeCell ref="C19:C20"/>
    <mergeCell ref="D19:H20"/>
    <mergeCell ref="I19:O20"/>
    <mergeCell ref="C17:C18"/>
    <mergeCell ref="D17:H18"/>
    <mergeCell ref="I17:O18"/>
    <mergeCell ref="AE27:AE28"/>
    <mergeCell ref="P27:U28"/>
    <mergeCell ref="V27:V28"/>
    <mergeCell ref="W27:AD28"/>
    <mergeCell ref="C27:C28"/>
    <mergeCell ref="D27:H28"/>
    <mergeCell ref="I27:O28"/>
  </mergeCells>
  <phoneticPr fontId="4"/>
  <dataValidations count="1">
    <dataValidation type="list" allowBlank="1" showInputMessage="1" showErrorMessage="1" sqref="I9:O44">
      <formula1>$AQ$51:$AQ$53</formula1>
    </dataValidation>
  </dataValidations>
  <printOptions horizontalCentered="1" verticalCentered="1"/>
  <pageMargins left="0.86614173228346458" right="0.86614173228346458" top="0.78740157480314965" bottom="0.78740157480314965" header="0.31496062992125984" footer="0.31496062992125984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B0F0"/>
    <pageSetUpPr fitToPage="1"/>
  </sheetPr>
  <dimension ref="A1:BZ56"/>
  <sheetViews>
    <sheetView tabSelected="1" zoomScaleNormal="100" workbookViewId="0">
      <selection activeCell="R12" sqref="R12:AF12"/>
    </sheetView>
  </sheetViews>
  <sheetFormatPr defaultColWidth="2.59765625" defaultRowHeight="15.9" customHeight="1" x14ac:dyDescent="0.45"/>
  <cols>
    <col min="1" max="66" width="2.59765625" style="3"/>
    <col min="67" max="69" width="0" style="3" hidden="1" customWidth="1"/>
    <col min="70" max="16384" width="2.59765625" style="3"/>
  </cols>
  <sheetData>
    <row r="1" spans="1:78" ht="15.9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2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78" ht="15.9" customHeight="1" x14ac:dyDescent="0.45">
      <c r="A2" s="1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4"/>
      <c r="AF2" s="4"/>
      <c r="AG2" s="4"/>
      <c r="AH2" s="2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2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78" ht="15.9" customHeight="1" x14ac:dyDescent="0.45">
      <c r="A3" s="1"/>
      <c r="B3" s="4"/>
      <c r="C3" s="156" t="s">
        <v>68</v>
      </c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4"/>
      <c r="AH3" s="2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2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1:78" ht="15.9" customHeight="1" x14ac:dyDescent="0.45">
      <c r="A4" s="1"/>
      <c r="B4" s="4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4"/>
      <c r="AH4" s="2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2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</row>
    <row r="5" spans="1:78" ht="15.9" customHeight="1" x14ac:dyDescent="0.45">
      <c r="A5" s="1"/>
      <c r="B5" s="4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H5" s="2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2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</row>
    <row r="6" spans="1:78" ht="15.9" customHeight="1" x14ac:dyDescent="0.45">
      <c r="A6" s="1"/>
      <c r="B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144" t="str">
        <f ca="1">IF(+AI3="",TEXT(TODAY(),"ggg")&amp;"　年　月　日",TEXT(AI3,"ggge年m月d日"))</f>
        <v>令和　年　月　日</v>
      </c>
      <c r="Z6" s="144"/>
      <c r="AA6" s="144"/>
      <c r="AB6" s="144"/>
      <c r="AC6" s="144"/>
      <c r="AD6" s="144"/>
      <c r="AE6" s="144"/>
      <c r="AF6" s="144"/>
      <c r="AG6" s="4"/>
      <c r="AH6" s="2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2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Z6" s="3" t="s">
        <v>4</v>
      </c>
    </row>
    <row r="7" spans="1:78" ht="15.9" customHeight="1" x14ac:dyDescent="0.45">
      <c r="A7" s="1"/>
      <c r="B7" s="4"/>
      <c r="C7" s="148" t="s">
        <v>5</v>
      </c>
      <c r="D7" s="148"/>
      <c r="E7" s="148"/>
      <c r="F7" s="148"/>
      <c r="G7" s="148"/>
      <c r="H7" s="148"/>
      <c r="K7" s="4"/>
      <c r="L7" s="4"/>
      <c r="M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2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2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Z7" s="3" t="s">
        <v>6</v>
      </c>
    </row>
    <row r="8" spans="1:78" ht="15.9" customHeight="1" x14ac:dyDescent="0.45">
      <c r="A8" s="1"/>
      <c r="B8" s="4"/>
      <c r="C8" s="4"/>
      <c r="D8" s="4"/>
      <c r="E8" s="4"/>
      <c r="F8" s="4"/>
      <c r="G8" s="4"/>
      <c r="H8" s="4"/>
      <c r="I8" s="4"/>
      <c r="J8" s="4"/>
      <c r="L8" s="4" t="s">
        <v>64</v>
      </c>
      <c r="M8" s="4"/>
      <c r="N8" s="4"/>
      <c r="O8" s="149" t="s">
        <v>60</v>
      </c>
      <c r="P8" s="149"/>
      <c r="Q8" s="149"/>
      <c r="R8" s="143" t="str">
        <f>'申請書（法人用）'!R8:AF8</f>
        <v/>
      </c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4"/>
      <c r="AH8" s="2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2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</row>
    <row r="9" spans="1:78" ht="15.9" customHeight="1" x14ac:dyDescent="0.45">
      <c r="A9" s="1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135" t="s">
        <v>95</v>
      </c>
      <c r="P9" s="135"/>
      <c r="Q9" s="135"/>
      <c r="R9" s="137" t="str">
        <f>'申請書（法人用）'!R9:AF9</f>
        <v/>
      </c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4"/>
      <c r="AH9" s="2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2"/>
      <c r="BD9" s="1"/>
      <c r="BE9" s="1"/>
      <c r="BF9" s="6"/>
      <c r="BG9" s="1"/>
      <c r="BH9" s="1"/>
      <c r="BI9" s="1"/>
      <c r="BJ9" s="1"/>
      <c r="BK9" s="1"/>
      <c r="BL9" s="1"/>
      <c r="BM9" s="1"/>
      <c r="BN9" s="1"/>
    </row>
    <row r="10" spans="1:78" ht="15.9" customHeight="1" x14ac:dyDescent="0.45">
      <c r="A10" s="1"/>
      <c r="B10" s="4"/>
      <c r="O10" s="227" t="s">
        <v>61</v>
      </c>
      <c r="P10" s="227"/>
      <c r="Q10" s="227"/>
      <c r="R10" s="137" t="str">
        <f>'申請書（法人用）'!R10:AF10</f>
        <v/>
      </c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H10" s="2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2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78" ht="15.9" customHeight="1" x14ac:dyDescent="0.45">
      <c r="A11" s="1"/>
      <c r="B11" s="4"/>
      <c r="L11" s="4" t="s">
        <v>62</v>
      </c>
      <c r="O11" s="135" t="s">
        <v>8</v>
      </c>
      <c r="P11" s="135"/>
      <c r="Q11" s="135"/>
      <c r="R11" s="136" t="str">
        <f>'申請書（法人用）'!R11:AF11</f>
        <v/>
      </c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H11" s="2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2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78" ht="15.9" customHeight="1" x14ac:dyDescent="0.45">
      <c r="A12" s="1"/>
      <c r="O12" s="141" t="s">
        <v>9</v>
      </c>
      <c r="P12" s="141"/>
      <c r="Q12" s="141"/>
      <c r="R12" s="142" t="str">
        <f>'申請書（法人用）'!R12:AF12</f>
        <v/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4"/>
      <c r="AH12" s="2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2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</row>
    <row r="13" spans="1:78" ht="15.9" customHeight="1" x14ac:dyDescent="0.45">
      <c r="A13" s="1"/>
      <c r="O13" s="141" t="s">
        <v>11</v>
      </c>
      <c r="P13" s="141"/>
      <c r="Q13" s="141"/>
      <c r="R13" s="142" t="str">
        <f>'申請書（法人用）'!R13:AF13</f>
        <v/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H13" s="2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2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</row>
    <row r="14" spans="1:78" ht="15.9" customHeight="1" x14ac:dyDescent="0.45">
      <c r="A14" s="1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2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2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</row>
    <row r="15" spans="1:78" ht="15.9" customHeight="1" thickBot="1" x14ac:dyDescent="0.5">
      <c r="A15" s="1"/>
      <c r="B15" s="7"/>
      <c r="C15" s="118" t="s">
        <v>57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7"/>
      <c r="AH15" s="2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2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spans="1:78" ht="15.9" customHeight="1" thickBot="1" x14ac:dyDescent="0.5">
      <c r="A16" s="1"/>
      <c r="B16" s="7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7"/>
      <c r="AH16" s="2"/>
      <c r="AI16" s="150" t="s">
        <v>0</v>
      </c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2"/>
      <c r="BC16" s="2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</row>
    <row r="17" spans="1:66" ht="15.9" customHeight="1" x14ac:dyDescent="0.45">
      <c r="A17" s="1"/>
      <c r="B17" s="4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4"/>
      <c r="AH17" s="2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2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</row>
    <row r="18" spans="1:66" ht="15.9" customHeight="1" x14ac:dyDescent="0.45">
      <c r="A18" s="1"/>
      <c r="B18" s="11"/>
      <c r="C18" s="119" t="s">
        <v>12</v>
      </c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4"/>
      <c r="AH18" s="2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1"/>
      <c r="AV18" s="221"/>
      <c r="AW18" s="221"/>
      <c r="AX18" s="221"/>
      <c r="AY18" s="221"/>
      <c r="AZ18" s="221"/>
      <c r="BA18" s="221"/>
      <c r="BB18" s="221"/>
      <c r="BC18" s="2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</row>
    <row r="19" spans="1:66" ht="15.9" customHeight="1" x14ac:dyDescent="0.45">
      <c r="A19" s="1"/>
      <c r="B19" s="11"/>
      <c r="C19" s="11" t="s">
        <v>86</v>
      </c>
      <c r="D19" s="12"/>
      <c r="E19" s="12"/>
      <c r="F19" s="12"/>
      <c r="G19" s="12"/>
      <c r="H19" s="12"/>
      <c r="I19" s="12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1"/>
      <c r="AA19" s="11"/>
      <c r="AB19" s="11"/>
      <c r="AC19" s="11"/>
      <c r="AD19" s="11"/>
      <c r="AE19" s="11"/>
      <c r="AF19" s="4"/>
      <c r="AG19" s="4"/>
      <c r="AH19" s="2"/>
      <c r="AI19" s="222" t="str">
        <f>IF('申請書（法人用）'!AI17:BB17="","",'申請書（法人用）'!AI17:BB17)</f>
        <v/>
      </c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</row>
    <row r="20" spans="1:66" ht="15.9" customHeight="1" x14ac:dyDescent="0.45">
      <c r="A20" s="1"/>
      <c r="B20" s="11"/>
      <c r="C20" s="11"/>
      <c r="D20" s="14"/>
      <c r="E20" s="121" t="s">
        <v>84</v>
      </c>
      <c r="F20" s="121"/>
      <c r="G20" s="121"/>
      <c r="H20" s="121"/>
      <c r="I20" s="121"/>
      <c r="J20" s="121"/>
      <c r="K20" s="121"/>
      <c r="L20" s="121"/>
      <c r="M20" s="121"/>
      <c r="N20" s="121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4"/>
      <c r="AG20" s="4"/>
      <c r="AH20" s="2"/>
      <c r="AI20" s="221"/>
      <c r="AJ20" s="221"/>
      <c r="AK20" s="221"/>
      <c r="AL20" s="221"/>
      <c r="AM20" s="221"/>
      <c r="AN20" s="221"/>
      <c r="AO20" s="221"/>
      <c r="AP20" s="221"/>
      <c r="AQ20" s="221"/>
      <c r="AR20" s="221"/>
      <c r="AS20" s="221"/>
      <c r="AT20" s="221"/>
      <c r="AU20" s="221"/>
      <c r="AV20" s="221"/>
      <c r="AW20" s="221"/>
      <c r="AX20" s="221"/>
      <c r="AY20" s="221"/>
      <c r="AZ20" s="221"/>
      <c r="BA20" s="221"/>
      <c r="BB20" s="221"/>
      <c r="BC20" s="2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</row>
    <row r="21" spans="1:66" ht="15.9" customHeight="1" x14ac:dyDescent="0.45">
      <c r="A21" s="1"/>
      <c r="B21" s="11"/>
      <c r="C21" s="12"/>
      <c r="D21" s="14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"/>
      <c r="P21" s="12"/>
      <c r="Q21" s="12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4"/>
      <c r="AH21" s="2"/>
      <c r="AI21" s="223" t="str">
        <f>IF(別紙!$W$45=0,"",別紙!$W$45=0)</f>
        <v/>
      </c>
      <c r="AJ21" s="223"/>
      <c r="AK21" s="223"/>
      <c r="AL21" s="223"/>
      <c r="AM21" s="223"/>
      <c r="AN21" s="223"/>
      <c r="AO21" s="223"/>
      <c r="AP21" s="223"/>
      <c r="AQ21" s="224" t="s">
        <v>13</v>
      </c>
      <c r="AR21" s="224"/>
      <c r="AS21" s="225"/>
      <c r="AT21" s="225"/>
      <c r="AU21" s="225"/>
      <c r="AV21" s="225"/>
      <c r="AW21" s="225"/>
      <c r="AX21" s="225"/>
      <c r="AY21" s="225"/>
      <c r="AZ21" s="225"/>
      <c r="BA21" s="225"/>
      <c r="BB21" s="225"/>
      <c r="BC21" s="2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</row>
    <row r="22" spans="1:66" ht="15.9" customHeight="1" x14ac:dyDescent="0.2">
      <c r="A22" s="1"/>
      <c r="B22" s="11"/>
      <c r="C22" s="11"/>
      <c r="D22" s="12"/>
      <c r="E22" s="12"/>
      <c r="F22" s="12"/>
      <c r="G22" s="12"/>
      <c r="H22" s="12"/>
      <c r="I22" s="12"/>
      <c r="J22" s="12"/>
      <c r="K22" s="12"/>
      <c r="L22" s="15"/>
      <c r="M22" s="16"/>
      <c r="N22" s="17"/>
      <c r="O22" s="12"/>
      <c r="P22" s="12"/>
      <c r="Q22" s="12"/>
      <c r="R22" s="12"/>
      <c r="S22" s="12"/>
      <c r="T22" s="12"/>
      <c r="U22" s="12"/>
      <c r="V22" s="15"/>
      <c r="W22" s="16"/>
      <c r="X22" s="17"/>
      <c r="Y22" s="18"/>
      <c r="Z22" s="12"/>
      <c r="AA22" s="12"/>
      <c r="AB22" s="12"/>
      <c r="AC22" s="12"/>
      <c r="AD22" s="12"/>
      <c r="AE22" s="12"/>
      <c r="AF22" s="4"/>
      <c r="AG22" s="4"/>
      <c r="AH22" s="2"/>
      <c r="AI22" s="223"/>
      <c r="AJ22" s="223"/>
      <c r="AK22" s="223"/>
      <c r="AL22" s="223"/>
      <c r="AM22" s="223"/>
      <c r="AN22" s="223"/>
      <c r="AO22" s="223"/>
      <c r="AP22" s="223"/>
      <c r="AQ22" s="224"/>
      <c r="AR22" s="224"/>
      <c r="AS22" s="225"/>
      <c r="AT22" s="225"/>
      <c r="AU22" s="225"/>
      <c r="AV22" s="225"/>
      <c r="AW22" s="225"/>
      <c r="AX22" s="225"/>
      <c r="AY22" s="225"/>
      <c r="AZ22" s="225"/>
      <c r="BA22" s="225"/>
      <c r="BB22" s="225"/>
      <c r="BC22" s="2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</row>
    <row r="23" spans="1:66" ht="15.9" customHeight="1" x14ac:dyDescent="0.2">
      <c r="A23" s="1"/>
      <c r="B23" s="12"/>
      <c r="C23" s="11" t="s">
        <v>56</v>
      </c>
      <c r="D23" s="12"/>
      <c r="E23" s="12"/>
      <c r="F23" s="12"/>
      <c r="G23" s="12"/>
      <c r="H23" s="12"/>
      <c r="I23" s="12"/>
      <c r="J23" s="12"/>
      <c r="K23" s="12"/>
      <c r="L23" s="16"/>
      <c r="M23" s="16"/>
      <c r="N23" s="17"/>
      <c r="O23" s="12"/>
      <c r="P23" s="12"/>
      <c r="Q23" s="12"/>
      <c r="R23" s="12"/>
      <c r="S23" s="12"/>
      <c r="T23" s="12"/>
      <c r="U23" s="12"/>
      <c r="V23" s="16"/>
      <c r="W23" s="16"/>
      <c r="X23" s="17"/>
      <c r="Y23" s="18"/>
      <c r="Z23" s="12"/>
      <c r="AA23" s="12"/>
      <c r="AB23" s="12"/>
      <c r="AC23" s="12"/>
      <c r="AD23" s="12"/>
      <c r="AE23" s="12"/>
      <c r="AH23" s="2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2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</row>
    <row r="24" spans="1:66" ht="15.9" customHeight="1" x14ac:dyDescent="0.45">
      <c r="A24" s="1"/>
      <c r="B24" s="12"/>
      <c r="C24" s="11"/>
      <c r="D24" s="19"/>
      <c r="E24" s="72" t="str">
        <f>IF(別紙!$W$45=0,"",別紙!$W$45)</f>
        <v/>
      </c>
      <c r="F24" s="73"/>
      <c r="G24" s="73"/>
      <c r="H24" s="73"/>
      <c r="I24" s="73"/>
      <c r="J24" s="73"/>
      <c r="K24" s="73"/>
      <c r="L24" s="73"/>
      <c r="M24" s="76" t="s">
        <v>13</v>
      </c>
      <c r="N24" s="77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7"/>
      <c r="AH24" s="2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2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</row>
    <row r="25" spans="1:66" ht="15.9" customHeight="1" x14ac:dyDescent="0.45">
      <c r="A25" s="1"/>
      <c r="B25" s="12"/>
      <c r="C25" s="11"/>
      <c r="D25" s="19"/>
      <c r="E25" s="74"/>
      <c r="F25" s="75"/>
      <c r="G25" s="75"/>
      <c r="H25" s="75"/>
      <c r="I25" s="75"/>
      <c r="J25" s="75"/>
      <c r="K25" s="75"/>
      <c r="L25" s="75"/>
      <c r="M25" s="78"/>
      <c r="N25" s="7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7"/>
      <c r="AH25" s="2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</row>
    <row r="26" spans="1:66" ht="15.9" customHeight="1" x14ac:dyDescent="0.45">
      <c r="A26" s="1"/>
      <c r="B26" s="12"/>
      <c r="Z26" s="19"/>
      <c r="AA26" s="19"/>
      <c r="AB26" s="19"/>
      <c r="AC26" s="19"/>
      <c r="AD26" s="19"/>
      <c r="AE26" s="19"/>
      <c r="AH26" s="2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</row>
    <row r="27" spans="1:66" ht="15.9" customHeight="1" x14ac:dyDescent="0.45">
      <c r="A27" s="1"/>
      <c r="B27" s="12"/>
      <c r="C27" s="11" t="s">
        <v>14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4"/>
      <c r="AH27" s="2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</row>
    <row r="28" spans="1:66" ht="15.9" customHeight="1" x14ac:dyDescent="0.45">
      <c r="A28" s="1"/>
      <c r="B28" s="12"/>
      <c r="C28" s="12"/>
      <c r="D28" s="116" t="s">
        <v>15</v>
      </c>
      <c r="E28" s="122" t="s">
        <v>58</v>
      </c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7"/>
      <c r="AH28" s="2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2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</row>
    <row r="29" spans="1:66" ht="15.9" customHeight="1" x14ac:dyDescent="0.45">
      <c r="A29" s="1"/>
      <c r="B29" s="12"/>
      <c r="C29" s="12"/>
      <c r="D29" s="116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7"/>
      <c r="AH29" s="2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</row>
    <row r="30" spans="1:66" ht="15.9" customHeight="1" x14ac:dyDescent="0.45">
      <c r="A30" s="1"/>
      <c r="B30" s="12"/>
      <c r="C30" s="11"/>
      <c r="D30" s="116" t="s">
        <v>16</v>
      </c>
      <c r="E30" s="122" t="s">
        <v>49</v>
      </c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7"/>
      <c r="AH30" s="2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</row>
    <row r="31" spans="1:66" ht="15.9" customHeight="1" x14ac:dyDescent="0.45">
      <c r="A31" s="1"/>
      <c r="B31" s="12"/>
      <c r="C31" s="11"/>
      <c r="D31" s="116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4"/>
      <c r="AH31" s="2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</row>
    <row r="32" spans="1:66" ht="15.9" customHeight="1" x14ac:dyDescent="0.45">
      <c r="A32" s="1"/>
      <c r="C32" s="4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4"/>
      <c r="AC32" s="4"/>
      <c r="AD32" s="4"/>
      <c r="AE32" s="4"/>
      <c r="AF32" s="4"/>
      <c r="AH32" s="2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2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</row>
    <row r="33" spans="1:66" ht="15.9" customHeight="1" x14ac:dyDescent="0.45">
      <c r="A33" s="1"/>
      <c r="C33" s="4" t="s">
        <v>19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H33" s="2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2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</row>
    <row r="34" spans="1:66" ht="15.9" customHeight="1" x14ac:dyDescent="0.45">
      <c r="A34" s="1"/>
      <c r="C34" s="4"/>
      <c r="D34" s="170" t="s">
        <v>20</v>
      </c>
      <c r="E34" s="170"/>
      <c r="F34" s="170"/>
      <c r="G34" s="170"/>
      <c r="H34" s="170"/>
      <c r="I34" s="170" t="str">
        <f>IF(AM35="","",AM35)</f>
        <v/>
      </c>
      <c r="J34" s="170"/>
      <c r="K34" s="170"/>
      <c r="L34" s="170"/>
      <c r="M34" s="170"/>
      <c r="N34" s="170"/>
      <c r="O34" s="170"/>
      <c r="P34" s="214" t="s">
        <v>21</v>
      </c>
      <c r="Q34" s="214"/>
      <c r="R34" s="214"/>
      <c r="S34" s="214"/>
      <c r="T34" s="214"/>
      <c r="U34" s="170" t="str">
        <f>IF(AW35="","",AW35)</f>
        <v/>
      </c>
      <c r="V34" s="170"/>
      <c r="W34" s="170"/>
      <c r="X34" s="170"/>
      <c r="Y34" s="170"/>
      <c r="Z34" s="170"/>
      <c r="AA34" s="170"/>
      <c r="AB34" s="214" t="s">
        <v>22</v>
      </c>
      <c r="AC34" s="185"/>
      <c r="AD34" s="185"/>
      <c r="AE34" s="185"/>
      <c r="AF34" s="4"/>
      <c r="AH34" s="2"/>
      <c r="AI34" s="128" t="s">
        <v>23</v>
      </c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30"/>
      <c r="BC34" s="2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</row>
    <row r="35" spans="1:66" ht="15.9" customHeight="1" x14ac:dyDescent="0.45">
      <c r="A35" s="1"/>
      <c r="C35" s="4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214"/>
      <c r="Q35" s="214"/>
      <c r="R35" s="214"/>
      <c r="S35" s="214"/>
      <c r="T35" s="214"/>
      <c r="U35" s="170"/>
      <c r="V35" s="170"/>
      <c r="W35" s="170"/>
      <c r="X35" s="170"/>
      <c r="Y35" s="170"/>
      <c r="Z35" s="170"/>
      <c r="AA35" s="170"/>
      <c r="AB35" s="185"/>
      <c r="AC35" s="185"/>
      <c r="AD35" s="185"/>
      <c r="AE35" s="185"/>
      <c r="AF35" s="4"/>
      <c r="AH35" s="2"/>
      <c r="AI35" s="215" t="s">
        <v>20</v>
      </c>
      <c r="AJ35" s="216"/>
      <c r="AK35" s="216"/>
      <c r="AL35" s="217"/>
      <c r="AM35" s="218"/>
      <c r="AN35" s="218"/>
      <c r="AO35" s="218"/>
      <c r="AP35" s="218"/>
      <c r="AQ35" s="218"/>
      <c r="AR35" s="218"/>
      <c r="AS35" s="218"/>
      <c r="AT35" s="219"/>
      <c r="AU35" s="215" t="s">
        <v>24</v>
      </c>
      <c r="AV35" s="217"/>
      <c r="AW35" s="220"/>
      <c r="AX35" s="218"/>
      <c r="AY35" s="218"/>
      <c r="AZ35" s="218"/>
      <c r="BA35" s="218"/>
      <c r="BB35" s="219"/>
      <c r="BC35" s="2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</row>
    <row r="36" spans="1:66" ht="15.9" customHeight="1" x14ac:dyDescent="0.45">
      <c r="A36" s="1"/>
      <c r="C36" s="4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214"/>
      <c r="Q36" s="214"/>
      <c r="R36" s="214"/>
      <c r="S36" s="214"/>
      <c r="T36" s="214"/>
      <c r="U36" s="170"/>
      <c r="V36" s="170"/>
      <c r="W36" s="170"/>
      <c r="X36" s="170"/>
      <c r="Y36" s="170"/>
      <c r="Z36" s="170"/>
      <c r="AA36" s="170"/>
      <c r="AB36" s="185"/>
      <c r="AC36" s="185"/>
      <c r="AD36" s="185"/>
      <c r="AE36" s="185"/>
      <c r="AF36" s="21"/>
      <c r="AH36" s="2"/>
      <c r="AI36" s="128" t="s">
        <v>25</v>
      </c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30"/>
      <c r="BC36" s="2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</row>
    <row r="37" spans="1:66" ht="15.9" customHeight="1" x14ac:dyDescent="0.45">
      <c r="A37" s="1"/>
      <c r="C37" s="4"/>
      <c r="D37" s="193" t="s">
        <v>25</v>
      </c>
      <c r="E37" s="193"/>
      <c r="F37" s="193"/>
      <c r="G37" s="193"/>
      <c r="H37" s="193" t="str">
        <f>LEFT(AI37)</f>
        <v/>
      </c>
      <c r="I37" s="194"/>
      <c r="J37" s="195" t="str">
        <f>MID(AI37,2,1)</f>
        <v/>
      </c>
      <c r="K37" s="196"/>
      <c r="L37" s="197" t="str">
        <f>RIGHT(AI37)</f>
        <v/>
      </c>
      <c r="M37" s="193"/>
      <c r="N37" s="193" t="s">
        <v>26</v>
      </c>
      <c r="O37" s="193"/>
      <c r="P37" s="193"/>
      <c r="Q37" s="193"/>
      <c r="R37" s="187" t="str">
        <f>IF(LEN($AI$39)&lt;7,"",LEFT($AI$39))</f>
        <v/>
      </c>
      <c r="S37" s="188"/>
      <c r="T37" s="207" t="str">
        <f>IF(LEN($AI$39)&lt;6,"",MID($AI$39,2-(7-VALUE(LEN($AI$39))),1))</f>
        <v/>
      </c>
      <c r="U37" s="207"/>
      <c r="V37" s="207" t="str">
        <f>IF(LEN($AI$39)&lt;5,"",MID($AI$39,3-(7-VALUE(LEN($AI$39))),1))</f>
        <v/>
      </c>
      <c r="W37" s="207"/>
      <c r="X37" s="207" t="str">
        <f>IF(LEN($AI$39)&lt;4,"",MID($AI$39,4-(7-VALUE(LEN($AI$39))),1))</f>
        <v/>
      </c>
      <c r="Y37" s="207"/>
      <c r="Z37" s="207" t="str">
        <f>IF(LEN($AI$39)&lt;3,"",MID($AI$39,5-(7-VALUE(LEN($AI$39))),1))</f>
        <v/>
      </c>
      <c r="AA37" s="207"/>
      <c r="AB37" s="207" t="str">
        <f>IF(LEN($AI$39)&lt;2,"",MID($AI$39,6-(7-VALUE(LEN($AI$39))),1))</f>
        <v/>
      </c>
      <c r="AC37" s="207"/>
      <c r="AD37" s="189" t="str">
        <f>RIGHT($AI$39)</f>
        <v/>
      </c>
      <c r="AE37" s="187"/>
      <c r="AF37" s="21"/>
      <c r="AH37" s="2"/>
      <c r="AI37" s="204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6"/>
      <c r="BC37" s="2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</row>
    <row r="38" spans="1:66" ht="15.9" customHeight="1" x14ac:dyDescent="0.45">
      <c r="A38" s="1"/>
      <c r="C38" s="4"/>
      <c r="D38" s="193"/>
      <c r="E38" s="193"/>
      <c r="F38" s="193"/>
      <c r="G38" s="193"/>
      <c r="H38" s="193"/>
      <c r="I38" s="194"/>
      <c r="J38" s="195"/>
      <c r="K38" s="196"/>
      <c r="L38" s="197"/>
      <c r="M38" s="193"/>
      <c r="N38" s="193"/>
      <c r="O38" s="193"/>
      <c r="P38" s="193"/>
      <c r="Q38" s="193"/>
      <c r="R38" s="187"/>
      <c r="S38" s="188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189"/>
      <c r="AE38" s="187"/>
      <c r="AF38" s="4"/>
      <c r="AH38" s="2"/>
      <c r="AI38" s="128" t="s">
        <v>26</v>
      </c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30"/>
      <c r="BC38" s="2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</row>
    <row r="39" spans="1:66" ht="15.9" customHeight="1" x14ac:dyDescent="0.45">
      <c r="A39" s="1"/>
      <c r="C39" s="4"/>
      <c r="D39" s="185" t="s">
        <v>27</v>
      </c>
      <c r="E39" s="185"/>
      <c r="F39" s="185"/>
      <c r="G39" s="185"/>
      <c r="H39" s="186" t="s">
        <v>53</v>
      </c>
      <c r="I39" s="186"/>
      <c r="J39" s="186"/>
      <c r="K39" s="186"/>
      <c r="L39" s="186"/>
      <c r="M39" s="186"/>
      <c r="N39" s="168" t="s">
        <v>28</v>
      </c>
      <c r="O39" s="168"/>
      <c r="P39" s="168"/>
      <c r="Q39" s="168"/>
      <c r="R39" s="169" t="str">
        <f>IF(AI46="","",AI46)</f>
        <v/>
      </c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4"/>
      <c r="AH39" s="2"/>
      <c r="AI39" s="204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6"/>
      <c r="BC39" s="2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</row>
    <row r="40" spans="1:66" ht="15.9" customHeight="1" x14ac:dyDescent="0.45">
      <c r="A40" s="1"/>
      <c r="C40" s="4"/>
      <c r="D40" s="185"/>
      <c r="E40" s="185"/>
      <c r="F40" s="185"/>
      <c r="G40" s="185"/>
      <c r="H40" s="186"/>
      <c r="I40" s="186"/>
      <c r="J40" s="186"/>
      <c r="K40" s="186"/>
      <c r="L40" s="186"/>
      <c r="M40" s="186"/>
      <c r="N40" s="185" t="s">
        <v>29</v>
      </c>
      <c r="O40" s="185"/>
      <c r="P40" s="185"/>
      <c r="Q40" s="185"/>
      <c r="R40" s="169" t="str">
        <f>IF(AI44="","",AI44)</f>
        <v/>
      </c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4"/>
      <c r="AH40" s="2"/>
      <c r="AI40" s="128" t="s">
        <v>26</v>
      </c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30"/>
      <c r="BC40" s="2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</row>
    <row r="41" spans="1:66" ht="15.9" customHeight="1" x14ac:dyDescent="0.45">
      <c r="A41" s="1"/>
      <c r="C41" s="4"/>
      <c r="D41" s="185"/>
      <c r="E41" s="185"/>
      <c r="F41" s="185"/>
      <c r="G41" s="185"/>
      <c r="H41" s="186"/>
      <c r="I41" s="186"/>
      <c r="J41" s="186"/>
      <c r="K41" s="186"/>
      <c r="L41" s="186"/>
      <c r="M41" s="186"/>
      <c r="N41" s="185"/>
      <c r="O41" s="185"/>
      <c r="P41" s="185"/>
      <c r="Q41" s="185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4"/>
      <c r="AH41" s="2"/>
      <c r="AI41" s="208"/>
      <c r="AJ41" s="209"/>
      <c r="AK41" s="209"/>
      <c r="AL41" s="209"/>
      <c r="AM41" s="209"/>
      <c r="AN41" s="210"/>
      <c r="AO41" s="208"/>
      <c r="AP41" s="209"/>
      <c r="AQ41" s="209"/>
      <c r="AR41" s="209"/>
      <c r="AS41" s="209"/>
      <c r="AT41" s="209"/>
      <c r="AU41" s="210"/>
      <c r="AV41" s="208"/>
      <c r="AW41" s="209"/>
      <c r="AX41" s="209"/>
      <c r="AY41" s="209"/>
      <c r="AZ41" s="209"/>
      <c r="BA41" s="209"/>
      <c r="BB41" s="210"/>
      <c r="BC41" s="2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</row>
    <row r="42" spans="1:66" ht="15.9" customHeight="1" thickBot="1" x14ac:dyDescent="0.5">
      <c r="A42" s="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"/>
      <c r="AI42" s="211"/>
      <c r="AJ42" s="212"/>
      <c r="AK42" s="212"/>
      <c r="AL42" s="212"/>
      <c r="AM42" s="212"/>
      <c r="AN42" s="213"/>
      <c r="AO42" s="211"/>
      <c r="AP42" s="212"/>
      <c r="AQ42" s="212"/>
      <c r="AR42" s="212"/>
      <c r="AS42" s="212"/>
      <c r="AT42" s="212"/>
      <c r="AU42" s="213"/>
      <c r="AV42" s="211"/>
      <c r="AW42" s="212"/>
      <c r="AX42" s="212"/>
      <c r="AY42" s="212"/>
      <c r="AZ42" s="212"/>
      <c r="BA42" s="212"/>
      <c r="BB42" s="213"/>
      <c r="BC42" s="2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</row>
    <row r="43" spans="1:66" ht="15.9" customHeight="1" x14ac:dyDescent="0.45">
      <c r="A43" s="1"/>
      <c r="B43" s="84" t="s">
        <v>30</v>
      </c>
      <c r="C43" s="84"/>
      <c r="D43" s="84"/>
      <c r="E43" s="84"/>
      <c r="F43" s="84"/>
      <c r="G43" s="84"/>
      <c r="H43" s="84"/>
      <c r="I43" s="84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"/>
      <c r="AI43" s="128" t="s">
        <v>31</v>
      </c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30"/>
      <c r="BC43" s="2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</row>
    <row r="44" spans="1:66" ht="15.9" customHeight="1" x14ac:dyDescent="0.45">
      <c r="A44" s="1"/>
      <c r="B44" s="85"/>
      <c r="C44" s="85"/>
      <c r="D44" s="85"/>
      <c r="E44" s="85"/>
      <c r="F44" s="85"/>
      <c r="G44" s="85"/>
      <c r="H44" s="85"/>
      <c r="I44" s="85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87" t="s">
        <v>32</v>
      </c>
      <c r="Y44" s="87"/>
      <c r="Z44" s="87"/>
      <c r="AA44" s="87"/>
      <c r="AB44" s="87"/>
      <c r="AE44" s="23"/>
      <c r="AF44" s="23"/>
      <c r="AG44" s="24"/>
      <c r="AH44" s="2"/>
      <c r="AI44" s="198"/>
      <c r="AJ44" s="199"/>
      <c r="AK44" s="199"/>
      <c r="AL44" s="199"/>
      <c r="AM44" s="199"/>
      <c r="AN44" s="199"/>
      <c r="AO44" s="199"/>
      <c r="AP44" s="199"/>
      <c r="AQ44" s="199"/>
      <c r="AR44" s="199"/>
      <c r="AS44" s="199"/>
      <c r="AT44" s="199"/>
      <c r="AU44" s="199"/>
      <c r="AV44" s="199"/>
      <c r="AW44" s="199"/>
      <c r="AX44" s="199"/>
      <c r="AY44" s="199"/>
      <c r="AZ44" s="199"/>
      <c r="BA44" s="199"/>
      <c r="BB44" s="200"/>
      <c r="BC44" s="2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</row>
    <row r="45" spans="1:66" ht="15.9" customHeight="1" x14ac:dyDescent="0.45">
      <c r="A45" s="1"/>
      <c r="B45" s="25"/>
      <c r="C45" s="92" t="s">
        <v>33</v>
      </c>
      <c r="D45" s="93"/>
      <c r="E45" s="93"/>
      <c r="F45" s="94"/>
      <c r="G45" s="96" t="s">
        <v>35</v>
      </c>
      <c r="H45" s="96"/>
      <c r="I45" s="96"/>
      <c r="J45" s="96"/>
      <c r="K45" s="96"/>
      <c r="L45" s="96"/>
      <c r="M45" s="96"/>
      <c r="N45" s="97"/>
      <c r="O45" s="98" t="s">
        <v>36</v>
      </c>
      <c r="P45" s="99"/>
      <c r="Q45" s="99"/>
      <c r="R45" s="99"/>
      <c r="S45" s="99"/>
      <c r="T45" s="99"/>
      <c r="U45" s="99"/>
      <c r="V45" s="100"/>
      <c r="W45" s="26"/>
      <c r="X45" s="190" t="s">
        <v>37</v>
      </c>
      <c r="Y45" s="191" t="s">
        <v>15</v>
      </c>
      <c r="Z45" s="191"/>
      <c r="AA45" s="190" t="s">
        <v>37</v>
      </c>
      <c r="AB45" s="192" t="s">
        <v>16</v>
      </c>
      <c r="AC45" s="192"/>
      <c r="AF45" s="28"/>
      <c r="AG45" s="28"/>
      <c r="AH45" s="2"/>
      <c r="AI45" s="128" t="s">
        <v>38</v>
      </c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30"/>
      <c r="BC45" s="2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</row>
    <row r="46" spans="1:66" ht="15.9" customHeight="1" x14ac:dyDescent="0.45">
      <c r="A46" s="1"/>
      <c r="B46" s="25"/>
      <c r="C46" s="101"/>
      <c r="D46" s="102"/>
      <c r="E46" s="102"/>
      <c r="F46" s="103"/>
      <c r="G46" s="102"/>
      <c r="H46" s="102"/>
      <c r="I46" s="102"/>
      <c r="J46" s="102"/>
      <c r="K46" s="102"/>
      <c r="L46" s="102"/>
      <c r="M46" s="102"/>
      <c r="N46" s="103"/>
      <c r="O46" s="113" t="s">
        <v>40</v>
      </c>
      <c r="P46" s="81"/>
      <c r="Q46" s="29"/>
      <c r="R46" s="81" t="s">
        <v>41</v>
      </c>
      <c r="S46" s="29"/>
      <c r="T46" s="81" t="s">
        <v>42</v>
      </c>
      <c r="U46" s="29"/>
      <c r="V46" s="125" t="s">
        <v>43</v>
      </c>
      <c r="W46" s="30"/>
      <c r="X46" s="190"/>
      <c r="Y46" s="191"/>
      <c r="Z46" s="191"/>
      <c r="AA46" s="190"/>
      <c r="AB46" s="192"/>
      <c r="AC46" s="192"/>
      <c r="AH46" s="2"/>
      <c r="AI46" s="201"/>
      <c r="AJ46" s="202"/>
      <c r="AK46" s="202"/>
      <c r="AL46" s="202"/>
      <c r="AM46" s="202"/>
      <c r="AN46" s="202"/>
      <c r="AO46" s="202"/>
      <c r="AP46" s="202"/>
      <c r="AQ46" s="202"/>
      <c r="AR46" s="202"/>
      <c r="AS46" s="202"/>
      <c r="AT46" s="202"/>
      <c r="AU46" s="202"/>
      <c r="AV46" s="202"/>
      <c r="AW46" s="202"/>
      <c r="AX46" s="202"/>
      <c r="AY46" s="202"/>
      <c r="AZ46" s="202"/>
      <c r="BA46" s="202"/>
      <c r="BB46" s="203"/>
      <c r="BC46" s="2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</row>
    <row r="47" spans="1:66" ht="15.9" customHeight="1" x14ac:dyDescent="0.45">
      <c r="A47" s="1"/>
      <c r="B47" s="25"/>
      <c r="C47" s="86"/>
      <c r="D47" s="87"/>
      <c r="E47" s="87"/>
      <c r="F47" s="88"/>
      <c r="G47" s="87"/>
      <c r="H47" s="87"/>
      <c r="I47" s="87"/>
      <c r="J47" s="87"/>
      <c r="K47" s="87"/>
      <c r="L47" s="87"/>
      <c r="M47" s="87"/>
      <c r="N47" s="88"/>
      <c r="O47" s="114"/>
      <c r="P47" s="82"/>
      <c r="Q47" s="31"/>
      <c r="R47" s="82"/>
      <c r="S47" s="31"/>
      <c r="T47" s="82"/>
      <c r="U47" s="31"/>
      <c r="V47" s="126"/>
      <c r="W47" s="30"/>
      <c r="X47" s="87" t="s">
        <v>45</v>
      </c>
      <c r="Y47" s="87"/>
      <c r="Z47" s="87"/>
      <c r="AA47" s="87"/>
      <c r="AB47" s="87"/>
      <c r="AE47" s="32"/>
      <c r="AF47" s="32"/>
      <c r="AG47" s="32"/>
      <c r="AH47" s="2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2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</row>
    <row r="48" spans="1:66" ht="15.9" customHeight="1" x14ac:dyDescent="0.45">
      <c r="A48" s="1"/>
      <c r="B48" s="25"/>
      <c r="C48" s="89"/>
      <c r="D48" s="90"/>
      <c r="E48" s="90"/>
      <c r="F48" s="91"/>
      <c r="G48" s="90"/>
      <c r="H48" s="90"/>
      <c r="I48" s="90"/>
      <c r="J48" s="90"/>
      <c r="K48" s="90"/>
      <c r="L48" s="90"/>
      <c r="M48" s="90"/>
      <c r="N48" s="91"/>
      <c r="O48" s="115"/>
      <c r="P48" s="83"/>
      <c r="Q48" s="33"/>
      <c r="R48" s="83"/>
      <c r="S48" s="33"/>
      <c r="T48" s="83"/>
      <c r="U48" s="33"/>
      <c r="V48" s="127"/>
      <c r="W48" s="30"/>
      <c r="X48" s="3" t="s">
        <v>37</v>
      </c>
      <c r="Y48" s="124" t="s">
        <v>47</v>
      </c>
      <c r="Z48" s="124"/>
      <c r="AA48" s="124"/>
      <c r="AB48" s="124"/>
      <c r="AC48" s="124"/>
      <c r="AD48" s="124"/>
      <c r="AE48" s="124"/>
      <c r="AF48" s="124"/>
      <c r="AG48" s="34"/>
      <c r="AH48" s="2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2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</row>
    <row r="49" spans="1:66" ht="15.9" customHeight="1" x14ac:dyDescent="0.45">
      <c r="A49" s="1"/>
      <c r="B49" s="80" t="s">
        <v>48</v>
      </c>
      <c r="C49" s="80"/>
      <c r="D49" s="80"/>
      <c r="E49" s="80"/>
      <c r="F49" s="80"/>
      <c r="G49" s="36"/>
      <c r="H49" s="36"/>
      <c r="I49" s="36"/>
      <c r="J49" s="36"/>
      <c r="K49" s="37"/>
      <c r="L49" s="37"/>
      <c r="M49" s="37"/>
      <c r="N49" s="37"/>
      <c r="O49" s="37"/>
      <c r="P49" s="37"/>
      <c r="Q49" s="38"/>
      <c r="R49" s="38"/>
      <c r="S49" s="38"/>
      <c r="T49" s="38"/>
      <c r="U49" s="38"/>
      <c r="V49" s="38"/>
      <c r="W49" s="38"/>
      <c r="X49" s="3" t="s">
        <v>37</v>
      </c>
      <c r="Y49" s="27" t="s">
        <v>49</v>
      </c>
      <c r="AE49" s="32"/>
      <c r="AF49" s="32"/>
      <c r="AG49" s="32"/>
      <c r="AH49" s="2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2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</row>
    <row r="50" spans="1:66" ht="15.9" customHeight="1" x14ac:dyDescent="0.45">
      <c r="A50" s="1"/>
      <c r="B50" s="3" t="s">
        <v>50</v>
      </c>
      <c r="M50" s="23"/>
      <c r="N50" s="39" t="s">
        <v>51</v>
      </c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123" t="s">
        <v>52</v>
      </c>
      <c r="Z50" s="123"/>
      <c r="AA50" s="123"/>
      <c r="AB50" s="123"/>
      <c r="AC50" s="123"/>
      <c r="AD50" s="123"/>
      <c r="AE50" s="123"/>
      <c r="AF50" s="123"/>
      <c r="AG50" s="123"/>
      <c r="AH50" s="40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2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</row>
    <row r="51" spans="1:66" ht="15.9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40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2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</row>
    <row r="52" spans="1:66" ht="15.9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</row>
    <row r="53" spans="1:66" ht="15.9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</row>
    <row r="54" spans="1:66" ht="15.9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</row>
    <row r="55" spans="1:66" ht="15.9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</row>
    <row r="56" spans="1:66" ht="15.9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</row>
  </sheetData>
  <sheetProtection algorithmName="SHA-512" hashValue="ErXjsCdciZpljebrOGaeN90fOkzHZbJg+7BC22JuVhhWVxF/iRg/Nlx4md1ErTvyqYqzx5DpM1Y49Jle8+p3Xg==" saltValue="Y3fMY9S04RQhyPqJ7YrMzg==" spinCount="100000" sheet="1" objects="1" scenarios="1"/>
  <mergeCells count="92">
    <mergeCell ref="C3:AF5"/>
    <mergeCell ref="O11:Q11"/>
    <mergeCell ref="R11:AF11"/>
    <mergeCell ref="O9:Q9"/>
    <mergeCell ref="R9:AF9"/>
    <mergeCell ref="O10:Q10"/>
    <mergeCell ref="R10:AF10"/>
    <mergeCell ref="Y6:AF6"/>
    <mergeCell ref="C7:H7"/>
    <mergeCell ref="O8:Q8"/>
    <mergeCell ref="R8:AF8"/>
    <mergeCell ref="AI23:BB23"/>
    <mergeCell ref="E24:L25"/>
    <mergeCell ref="M24:N25"/>
    <mergeCell ref="C15:AF17"/>
    <mergeCell ref="C18:AF18"/>
    <mergeCell ref="AI18:BB18"/>
    <mergeCell ref="AI19:BB19"/>
    <mergeCell ref="E20:N21"/>
    <mergeCell ref="AI20:BB20"/>
    <mergeCell ref="R21:AF21"/>
    <mergeCell ref="AI21:AP22"/>
    <mergeCell ref="AQ21:AR22"/>
    <mergeCell ref="AS21:BB22"/>
    <mergeCell ref="AI16:BB16"/>
    <mergeCell ref="P34:T36"/>
    <mergeCell ref="U34:AA36"/>
    <mergeCell ref="AB34:AE36"/>
    <mergeCell ref="AI34:BB34"/>
    <mergeCell ref="AI35:AL35"/>
    <mergeCell ref="AM35:AT35"/>
    <mergeCell ref="AU35:AV35"/>
    <mergeCell ref="AW35:BB35"/>
    <mergeCell ref="AI36:BB36"/>
    <mergeCell ref="AI39:BB39"/>
    <mergeCell ref="N40:Q41"/>
    <mergeCell ref="R40:AE41"/>
    <mergeCell ref="AI40:BB40"/>
    <mergeCell ref="AI41:AN42"/>
    <mergeCell ref="AO41:AU42"/>
    <mergeCell ref="AV41:BB42"/>
    <mergeCell ref="AI37:BB37"/>
    <mergeCell ref="AI38:BB38"/>
    <mergeCell ref="T37:U38"/>
    <mergeCell ref="V37:W38"/>
    <mergeCell ref="X37:Y38"/>
    <mergeCell ref="Z37:AA38"/>
    <mergeCell ref="AB37:AC38"/>
    <mergeCell ref="AI45:BB45"/>
    <mergeCell ref="O46:P48"/>
    <mergeCell ref="R46:R48"/>
    <mergeCell ref="B43:I44"/>
    <mergeCell ref="AI43:BB43"/>
    <mergeCell ref="X44:AB44"/>
    <mergeCell ref="AI44:BB44"/>
    <mergeCell ref="AI46:BB46"/>
    <mergeCell ref="G45:N45"/>
    <mergeCell ref="G46:N48"/>
    <mergeCell ref="C45:F45"/>
    <mergeCell ref="C46:F48"/>
    <mergeCell ref="Y50:AG50"/>
    <mergeCell ref="D28:D29"/>
    <mergeCell ref="D30:D31"/>
    <mergeCell ref="E28:AE29"/>
    <mergeCell ref="E30:AE31"/>
    <mergeCell ref="X45:X46"/>
    <mergeCell ref="Y45:Z46"/>
    <mergeCell ref="AA45:AA46"/>
    <mergeCell ref="AB45:AC46"/>
    <mergeCell ref="T46:T48"/>
    <mergeCell ref="V46:V48"/>
    <mergeCell ref="D37:G38"/>
    <mergeCell ref="H37:I38"/>
    <mergeCell ref="J37:K38"/>
    <mergeCell ref="L37:M38"/>
    <mergeCell ref="N37:Q38"/>
    <mergeCell ref="B49:F49"/>
    <mergeCell ref="O12:Q12"/>
    <mergeCell ref="R12:AF12"/>
    <mergeCell ref="O13:Q13"/>
    <mergeCell ref="R13:AF13"/>
    <mergeCell ref="X47:AB47"/>
    <mergeCell ref="Y48:AF48"/>
    <mergeCell ref="O45:V45"/>
    <mergeCell ref="D39:G41"/>
    <mergeCell ref="H39:M41"/>
    <mergeCell ref="N39:Q39"/>
    <mergeCell ref="R39:AE39"/>
    <mergeCell ref="R37:S38"/>
    <mergeCell ref="D34:H36"/>
    <mergeCell ref="I34:O36"/>
    <mergeCell ref="AD37:AE38"/>
  </mergeCells>
  <phoneticPr fontId="4"/>
  <printOptions horizontalCentered="1"/>
  <pageMargins left="0.86614173228346458" right="0.86614173228346458" top="0.78740157480314965" bottom="0.78740157480314965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 macro="[0]!Macro1">
                <anchor moveWithCells="1">
                  <from>
                    <xdr:col>34</xdr:col>
                    <xdr:colOff>121920</xdr:colOff>
                    <xdr:row>40</xdr:row>
                    <xdr:rowOff>76200</xdr:rowOff>
                  </from>
                  <to>
                    <xdr:col>39</xdr:col>
                    <xdr:colOff>60960</xdr:colOff>
                    <xdr:row>41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 macro="[0]!Macro2">
                <anchor moveWithCells="1">
                  <from>
                    <xdr:col>40</xdr:col>
                    <xdr:colOff>121920</xdr:colOff>
                    <xdr:row>40</xdr:row>
                    <xdr:rowOff>68580</xdr:rowOff>
                  </from>
                  <to>
                    <xdr:col>45</xdr:col>
                    <xdr:colOff>137160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 macro="[0]!Macro3">
                <anchor moveWithCells="1">
                  <from>
                    <xdr:col>47</xdr:col>
                    <xdr:colOff>160020</xdr:colOff>
                    <xdr:row>40</xdr:row>
                    <xdr:rowOff>68580</xdr:rowOff>
                  </from>
                  <to>
                    <xdr:col>52</xdr:col>
                    <xdr:colOff>137160</xdr:colOff>
                    <xdr:row>41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申請書（法人用）</vt:lpstr>
      <vt:lpstr>別紙</vt:lpstr>
      <vt:lpstr>請求書（法人用）</vt:lpstr>
      <vt:lpstr>'申請書（法人用）'!Print_Area</vt:lpstr>
      <vt:lpstr>'請求書（法人用）'!Print_Area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S003193 安川 諒平</dc:creator>
  <cp:lastModifiedBy>S003193 安川 諒平</cp:lastModifiedBy>
  <cp:lastPrinted>2023-04-08T06:54:21Z</cp:lastPrinted>
  <dcterms:created xsi:type="dcterms:W3CDTF">2021-06-24T07:13:05Z</dcterms:created>
  <dcterms:modified xsi:type="dcterms:W3CDTF">2026-01-07T00:59:53Z</dcterms:modified>
</cp:coreProperties>
</file>