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drawings/drawing3.xml" ContentType="application/vnd.openxmlformats-officedocument.drawing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Z:\情報系行き\情報系（認定給付係）…庁内外の照会、統計等データ、庁外へ情報発信するもの\F03 介護保険\07 補助金・交付金等\R07\03　介護人材養成支援事業\01　事業所への周知\"/>
    </mc:Choice>
  </mc:AlternateContent>
  <bookViews>
    <workbookView xWindow="0" yWindow="0" windowWidth="19560" windowHeight="8112"/>
  </bookViews>
  <sheets>
    <sheet name="申請書（法人用）" sheetId="1" r:id="rId1"/>
    <sheet name="別紙" sheetId="3" r:id="rId2"/>
    <sheet name="請求書（法人用）" sheetId="2" r:id="rId3"/>
  </sheets>
  <definedNames>
    <definedName name="_xlnm.Print_Area" localSheetId="0">'申請書（法人用）'!$B$2:$AG$50</definedName>
    <definedName name="_xlnm.Print_Area" localSheetId="2">'請求書（法人用）'!$B$2:$AG$50</definedName>
    <definedName name="_xlnm.Print_Area" localSheetId="1">別紙!$B$2:$AG$47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8" i="3" l="1"/>
  <c r="W21" i="3"/>
  <c r="W24" i="3"/>
  <c r="W27" i="3"/>
  <c r="W30" i="3"/>
  <c r="W33" i="3"/>
  <c r="W39" i="3"/>
  <c r="AK15" i="3"/>
  <c r="AL15" i="3"/>
  <c r="AK16" i="3"/>
  <c r="AL16" i="3"/>
  <c r="AK17" i="3"/>
  <c r="AL17" i="3"/>
  <c r="AK18" i="3"/>
  <c r="AL18" i="3"/>
  <c r="AK19" i="3"/>
  <c r="AL19" i="3"/>
  <c r="AK20" i="3"/>
  <c r="AL20" i="3"/>
  <c r="AK21" i="3"/>
  <c r="AL21" i="3"/>
  <c r="AK22" i="3"/>
  <c r="AL22" i="3"/>
  <c r="AK23" i="3"/>
  <c r="AL23" i="3"/>
  <c r="AK24" i="3"/>
  <c r="AL24" i="3"/>
  <c r="AK25" i="3"/>
  <c r="AL25" i="3"/>
  <c r="AK26" i="3"/>
  <c r="AL26" i="3"/>
  <c r="AK27" i="3"/>
  <c r="AL27" i="3"/>
  <c r="AK28" i="3"/>
  <c r="AL28" i="3"/>
  <c r="AK29" i="3"/>
  <c r="AL29" i="3"/>
  <c r="AK30" i="3"/>
  <c r="AL30" i="3"/>
  <c r="AK31" i="3"/>
  <c r="AL31" i="3"/>
  <c r="AK32" i="3"/>
  <c r="AL32" i="3"/>
  <c r="AK33" i="3"/>
  <c r="AL33" i="3"/>
  <c r="AK34" i="3"/>
  <c r="AL34" i="3"/>
  <c r="AK35" i="3"/>
  <c r="AL35" i="3"/>
  <c r="AK36" i="3"/>
  <c r="AL36" i="3"/>
  <c r="AK37" i="3"/>
  <c r="AL37" i="3"/>
  <c r="AK38" i="3"/>
  <c r="AL38" i="3"/>
  <c r="AK39" i="3"/>
  <c r="AL39" i="3"/>
  <c r="AK40" i="3"/>
  <c r="AL40" i="3"/>
  <c r="AK41" i="3"/>
  <c r="AL41" i="3"/>
  <c r="AK9" i="3"/>
  <c r="AL9" i="3"/>
  <c r="AK10" i="3"/>
  <c r="AL10" i="3"/>
  <c r="AK11" i="3"/>
  <c r="AL11" i="3"/>
  <c r="AL14" i="3"/>
  <c r="AK14" i="3"/>
  <c r="AL13" i="3"/>
  <c r="AK13" i="3"/>
  <c r="AL12" i="3"/>
  <c r="AK12" i="3"/>
  <c r="AN24" i="3" l="1"/>
  <c r="AN18" i="3"/>
  <c r="AN15" i="3"/>
  <c r="W15" i="3" s="1"/>
  <c r="AM18" i="3"/>
  <c r="AN33" i="3"/>
  <c r="AM30" i="3"/>
  <c r="AN27" i="3"/>
  <c r="AM24" i="3"/>
  <c r="AN36" i="3"/>
  <c r="W36" i="3" s="1"/>
  <c r="AM36" i="3"/>
  <c r="AM33" i="3"/>
  <c r="AM27" i="3"/>
  <c r="AN30" i="3"/>
  <c r="AN21" i="3"/>
  <c r="AM21" i="3"/>
  <c r="AM15" i="3"/>
  <c r="AM39" i="3"/>
  <c r="AN39" i="3"/>
  <c r="AM12" i="3"/>
  <c r="AN12" i="3"/>
  <c r="W12" i="3" s="1"/>
  <c r="AN9" i="3"/>
  <c r="W9" i="3" s="1"/>
  <c r="AM9" i="3"/>
  <c r="R42" i="3" l="1"/>
  <c r="W42" i="3"/>
  <c r="BE42" i="2" l="1"/>
  <c r="BE41" i="2"/>
  <c r="BE40" i="2"/>
  <c r="BE43" i="2" l="1"/>
  <c r="H39" i="2" s="1"/>
  <c r="D39" i="3" l="1"/>
  <c r="D36" i="3"/>
  <c r="D33" i="3"/>
  <c r="D30" i="3"/>
  <c r="D27" i="3"/>
  <c r="D24" i="3"/>
  <c r="D21" i="3"/>
  <c r="D18" i="3"/>
  <c r="E24" i="2" l="1"/>
  <c r="E27" i="1"/>
  <c r="AI21" i="2"/>
  <c r="R13" i="1"/>
  <c r="R12" i="1"/>
  <c r="R11" i="1"/>
  <c r="R10" i="1"/>
  <c r="R6" i="3" s="1"/>
  <c r="R9" i="1"/>
  <c r="R5" i="3" s="1"/>
  <c r="R8" i="1"/>
  <c r="R8" i="2" l="1"/>
  <c r="R4" i="3"/>
  <c r="R13" i="2"/>
  <c r="R12" i="2"/>
  <c r="R11" i="2"/>
  <c r="R10" i="2"/>
  <c r="R9" i="2"/>
  <c r="AI19" i="2" l="1"/>
  <c r="R40" i="2"/>
  <c r="R39" i="2"/>
  <c r="AD37" i="2"/>
  <c r="AB37" i="2"/>
  <c r="Z37" i="2"/>
  <c r="X37" i="2"/>
  <c r="V37" i="2"/>
  <c r="T37" i="2"/>
  <c r="R37" i="2"/>
  <c r="L37" i="2"/>
  <c r="J37" i="2"/>
  <c r="H37" i="2"/>
  <c r="U34" i="2"/>
  <c r="I34" i="2"/>
  <c r="Y6" i="2"/>
  <c r="Y6" i="1"/>
</calcChain>
</file>

<file path=xl/sharedStrings.xml><?xml version="1.0" encoding="utf-8"?>
<sst xmlns="http://schemas.openxmlformats.org/spreadsheetml/2006/main" count="220" uniqueCount="107">
  <si>
    <t>申請者・担当者はこちらに記入してください。</t>
    <rPh sb="0" eb="3">
      <t>シンセイシャ</t>
    </rPh>
    <rPh sb="4" eb="7">
      <t>タントウシャ</t>
    </rPh>
    <rPh sb="12" eb="14">
      <t>キニュウ</t>
    </rPh>
    <phoneticPr fontId="3"/>
  </si>
  <si>
    <t>申請日(申請日は空欄で結構です。)</t>
    <rPh sb="0" eb="2">
      <t>シンセイ</t>
    </rPh>
    <rPh sb="2" eb="3">
      <t>ビ</t>
    </rPh>
    <rPh sb="4" eb="6">
      <t>シンセイ</t>
    </rPh>
    <rPh sb="6" eb="7">
      <t>ビ</t>
    </rPh>
    <rPh sb="8" eb="10">
      <t>クウラン</t>
    </rPh>
    <rPh sb="11" eb="13">
      <t>ケッコウ</t>
    </rPh>
    <phoneticPr fontId="8"/>
  </si>
  <si>
    <t>住所</t>
    <rPh sb="0" eb="2">
      <t>ジュウショ</t>
    </rPh>
    <phoneticPr fontId="8"/>
  </si>
  <si>
    <t>氏名</t>
    <rPh sb="0" eb="2">
      <t>シメイ</t>
    </rPh>
    <phoneticPr fontId="8"/>
  </si>
  <si>
    <t>初任者研修</t>
    <rPh sb="0" eb="3">
      <t>ショニンシャ</t>
    </rPh>
    <rPh sb="3" eb="5">
      <t>ケンシュウ</t>
    </rPh>
    <phoneticPr fontId="3"/>
  </si>
  <si>
    <t>三田市長　様</t>
    <rPh sb="0" eb="4">
      <t>サンダシチョウ</t>
    </rPh>
    <rPh sb="5" eb="6">
      <t>サマ</t>
    </rPh>
    <phoneticPr fontId="3"/>
  </si>
  <si>
    <t>実務者研修</t>
    <rPh sb="0" eb="5">
      <t>ジツムシャケンシュウ</t>
    </rPh>
    <phoneticPr fontId="3"/>
  </si>
  <si>
    <t>申請者</t>
    <rPh sb="0" eb="3">
      <t>シンセイシャ</t>
    </rPh>
    <phoneticPr fontId="3"/>
  </si>
  <si>
    <t>氏名</t>
    <rPh sb="0" eb="2">
      <t>シメイ</t>
    </rPh>
    <phoneticPr fontId="3"/>
  </si>
  <si>
    <t>連絡先</t>
    <rPh sb="0" eb="3">
      <t>レンラクサキ</t>
    </rPh>
    <phoneticPr fontId="3"/>
  </si>
  <si>
    <t>Email</t>
    <phoneticPr fontId="8"/>
  </si>
  <si>
    <t>Email</t>
    <phoneticPr fontId="3"/>
  </si>
  <si>
    <t>記</t>
    <rPh sb="0" eb="1">
      <t>キ</t>
    </rPh>
    <phoneticPr fontId="3"/>
  </si>
  <si>
    <t>円</t>
    <rPh sb="0" eb="1">
      <t>エン</t>
    </rPh>
    <phoneticPr fontId="3"/>
  </si>
  <si>
    <t>３．添付書類</t>
    <rPh sb="2" eb="6">
      <t>テンプショルイ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</si>
  <si>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</si>
  <si>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</si>
  <si>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</si>
  <si>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</si>
  <si>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４．受取口座</t>
    <rPh sb="2" eb="4">
      <t>ウケトリ</t>
    </rPh>
    <rPh sb="4" eb="6">
      <t>コウザ</t>
    </rPh>
    <phoneticPr fontId="3"/>
  </si>
  <si>
    <t>金融機関名</t>
    <rPh sb="0" eb="2">
      <t>キンユウ</t>
    </rPh>
    <rPh sb="2" eb="4">
      <t>キカン</t>
    </rPh>
    <rPh sb="4" eb="5">
      <t>メイ</t>
    </rPh>
    <phoneticPr fontId="3"/>
  </si>
  <si>
    <t>銀行
信用金庫
農協・信組</t>
    <rPh sb="0" eb="2">
      <t>ギンコウ</t>
    </rPh>
    <rPh sb="3" eb="5">
      <t>シンヨウ</t>
    </rPh>
    <rPh sb="5" eb="7">
      <t>キンコ</t>
    </rPh>
    <rPh sb="8" eb="10">
      <t>ノウキョウ</t>
    </rPh>
    <rPh sb="11" eb="13">
      <t>シンクミ</t>
    </rPh>
    <phoneticPr fontId="3"/>
  </si>
  <si>
    <t>本・支店
本・支所
出張所</t>
    <rPh sb="0" eb="1">
      <t>ホン</t>
    </rPh>
    <rPh sb="2" eb="4">
      <t>シテン</t>
    </rPh>
    <rPh sb="5" eb="6">
      <t>ホン</t>
    </rPh>
    <rPh sb="7" eb="9">
      <t>シショ</t>
    </rPh>
    <rPh sb="10" eb="12">
      <t>シュッチョウ</t>
    </rPh>
    <rPh sb="12" eb="13">
      <t>ショ</t>
    </rPh>
    <phoneticPr fontId="3"/>
  </si>
  <si>
    <t>金融機関名・支店名</t>
    <rPh sb="0" eb="2">
      <t>キンユウ</t>
    </rPh>
    <rPh sb="2" eb="4">
      <t>キカン</t>
    </rPh>
    <rPh sb="4" eb="5">
      <t>メイ</t>
    </rPh>
    <rPh sb="6" eb="8">
      <t>シテン</t>
    </rPh>
    <rPh sb="8" eb="9">
      <t>メイ</t>
    </rPh>
    <phoneticPr fontId="3"/>
  </si>
  <si>
    <t>支店名</t>
    <rPh sb="0" eb="3">
      <t>シテンメイ</t>
    </rPh>
    <phoneticPr fontId="3"/>
  </si>
  <si>
    <t>店番号</t>
    <rPh sb="0" eb="1">
      <t>ミセ</t>
    </rPh>
    <rPh sb="1" eb="3">
      <t>バンゴウ</t>
    </rPh>
    <phoneticPr fontId="3"/>
  </si>
  <si>
    <t>口座番号</t>
    <rPh sb="0" eb="2">
      <t>コウザ</t>
    </rPh>
    <rPh sb="2" eb="4">
      <t>バンゴウ</t>
    </rPh>
    <phoneticPr fontId="3"/>
  </si>
  <si>
    <t>預金種別</t>
    <rPh sb="0" eb="2">
      <t>ヨキン</t>
    </rPh>
    <rPh sb="2" eb="4">
      <t>シュベツ</t>
    </rPh>
    <phoneticPr fontId="3"/>
  </si>
  <si>
    <t>ﾌﾘｶﾞﾅ</t>
    <phoneticPr fontId="3"/>
  </si>
  <si>
    <t>口座名義人</t>
    <rPh sb="0" eb="2">
      <t>コウザ</t>
    </rPh>
    <rPh sb="2" eb="4">
      <t>メイギ</t>
    </rPh>
    <rPh sb="4" eb="5">
      <t>ニン</t>
    </rPh>
    <phoneticPr fontId="3"/>
  </si>
  <si>
    <t>＜市役所処理欄＞</t>
    <rPh sb="1" eb="4">
      <t>シヤクショ</t>
    </rPh>
    <rPh sb="4" eb="6">
      <t>ショリ</t>
    </rPh>
    <rPh sb="6" eb="7">
      <t>ラン</t>
    </rPh>
    <phoneticPr fontId="3"/>
  </si>
  <si>
    <t>口座名義人</t>
    <rPh sb="0" eb="2">
      <t>コウザ</t>
    </rPh>
    <rPh sb="2" eb="4">
      <t>メイギ</t>
    </rPh>
    <rPh sb="4" eb="5">
      <t>ニン</t>
    </rPh>
    <phoneticPr fontId="8"/>
  </si>
  <si>
    <t>〈書類確認〉</t>
    <rPh sb="1" eb="3">
      <t>ショルイ</t>
    </rPh>
    <rPh sb="3" eb="5">
      <t>カクニン</t>
    </rPh>
    <phoneticPr fontId="3"/>
  </si>
  <si>
    <t>受付</t>
    <rPh sb="0" eb="2">
      <t>ウケツケ</t>
    </rPh>
    <phoneticPr fontId="3"/>
  </si>
  <si>
    <t>審査</t>
    <rPh sb="0" eb="2">
      <t>シンサ</t>
    </rPh>
    <phoneticPr fontId="3"/>
  </si>
  <si>
    <t>交付決定額</t>
    <rPh sb="0" eb="5">
      <t>コウフケッテイガク</t>
    </rPh>
    <phoneticPr fontId="3"/>
  </si>
  <si>
    <t>交付決定日</t>
    <rPh sb="0" eb="2">
      <t>コウフ</t>
    </rPh>
    <rPh sb="2" eb="4">
      <t>ケッテイ</t>
    </rPh>
    <rPh sb="4" eb="5">
      <t>ビ</t>
    </rPh>
    <phoneticPr fontId="8"/>
  </si>
  <si>
    <t>□</t>
    <phoneticPr fontId="3"/>
  </si>
  <si>
    <t>口座名義人(フリガナ)</t>
    <rPh sb="0" eb="2">
      <t>コウザ</t>
    </rPh>
    <rPh sb="2" eb="4">
      <t>メイギ</t>
    </rPh>
    <rPh sb="4" eb="5">
      <t>ニン</t>
    </rPh>
    <phoneticPr fontId="8"/>
  </si>
  <si>
    <t>決定</t>
    <rPh sb="0" eb="2">
      <t>ケッテイ</t>
    </rPh>
    <phoneticPr fontId="3"/>
  </si>
  <si>
    <t>令和</t>
    <rPh sb="0" eb="2">
      <t>レイワ</t>
    </rPh>
    <phoneticPr fontId="8"/>
  </si>
  <si>
    <t>年</t>
    <rPh sb="0" eb="1">
      <t>ネン</t>
    </rPh>
    <phoneticPr fontId="8"/>
  </si>
  <si>
    <t>月</t>
    <rPh sb="0" eb="1">
      <t>ツキ</t>
    </rPh>
    <phoneticPr fontId="8"/>
  </si>
  <si>
    <t>日</t>
    <rPh sb="0" eb="1">
      <t>ヒ</t>
    </rPh>
    <phoneticPr fontId="8"/>
  </si>
  <si>
    <t>・</t>
    <phoneticPr fontId="3"/>
  </si>
  <si>
    <t>〈本人確認〉</t>
    <rPh sb="1" eb="3">
      <t>ホンニン</t>
    </rPh>
    <rPh sb="3" eb="5">
      <t>カクニン</t>
    </rPh>
    <phoneticPr fontId="3"/>
  </si>
  <si>
    <t>却下</t>
    <rPh sb="0" eb="2">
      <t>キャッカ</t>
    </rPh>
    <phoneticPr fontId="3"/>
  </si>
  <si>
    <t>顔写真付公的証明書</t>
    <rPh sb="0" eb="4">
      <t>カオシャシンツ</t>
    </rPh>
    <rPh sb="4" eb="9">
      <t>コウテキショウメイショ</t>
    </rPh>
    <phoneticPr fontId="3"/>
  </si>
  <si>
    <t>〈確認者〉</t>
    <rPh sb="1" eb="3">
      <t>カクニン</t>
    </rPh>
    <rPh sb="3" eb="4">
      <t>シャ</t>
    </rPh>
    <phoneticPr fontId="3"/>
  </si>
  <si>
    <t>その他</t>
    <rPh sb="2" eb="3">
      <t>タ</t>
    </rPh>
    <phoneticPr fontId="3"/>
  </si>
  <si>
    <t>所属：</t>
    <rPh sb="0" eb="2">
      <t>ショゾク</t>
    </rPh>
    <phoneticPr fontId="3"/>
  </si>
  <si>
    <t>氏名：</t>
    <rPh sb="0" eb="2">
      <t>シメイ</t>
    </rPh>
    <phoneticPr fontId="3"/>
  </si>
  <si>
    <t>（）</t>
    <phoneticPr fontId="3"/>
  </si>
  <si>
    <t>研修を修了したことを証する書類</t>
    <phoneticPr fontId="3"/>
  </si>
  <si>
    <t>２．補助金請求額</t>
    <rPh sb="2" eb="4">
      <t>ホジョ</t>
    </rPh>
    <rPh sb="4" eb="5">
      <t>キン</t>
    </rPh>
    <rPh sb="5" eb="7">
      <t>セイキュウ</t>
    </rPh>
    <rPh sb="7" eb="8">
      <t>ガク</t>
    </rPh>
    <phoneticPr fontId="3"/>
  </si>
  <si>
    <t>　令和　　年　　月　　日付三介指令第　　　号により交付決定を受けた補助事業等について、三田市補助金等交付規則第１５条の規定により、下記のとおり請求します。</t>
    <rPh sb="1" eb="3">
      <t>レイワ</t>
    </rPh>
    <rPh sb="14" eb="15">
      <t>カイ</t>
    </rPh>
    <phoneticPr fontId="3"/>
  </si>
  <si>
    <t>補助金等交付決定通知書の写し</t>
    <rPh sb="0" eb="3">
      <t>ホジョキン</t>
    </rPh>
    <rPh sb="3" eb="4">
      <t>トウ</t>
    </rPh>
    <rPh sb="4" eb="11">
      <t>コウフケッテイツウチショ</t>
    </rPh>
    <rPh sb="12" eb="13">
      <t>ウツ</t>
    </rPh>
    <phoneticPr fontId="3"/>
  </si>
  <si>
    <t>三田市介護人材養成支援事業補助金交付申請書（法人用）</t>
    <rPh sb="22" eb="24">
      <t>ホウジン</t>
    </rPh>
    <rPh sb="24" eb="25">
      <t>ヨウ</t>
    </rPh>
    <phoneticPr fontId="3"/>
  </si>
  <si>
    <t>所在地</t>
    <rPh sb="0" eb="3">
      <t>ショザイチ</t>
    </rPh>
    <phoneticPr fontId="3"/>
  </si>
  <si>
    <t>代表者名</t>
    <rPh sb="0" eb="3">
      <t>ダイヒョウシャ</t>
    </rPh>
    <rPh sb="3" eb="4">
      <t>メイ</t>
    </rPh>
    <phoneticPr fontId="3"/>
  </si>
  <si>
    <t>担当者</t>
    <rPh sb="0" eb="2">
      <t>タントウ</t>
    </rPh>
    <rPh sb="2" eb="3">
      <t>シャ</t>
    </rPh>
    <phoneticPr fontId="3"/>
  </si>
  <si>
    <t>⑤</t>
    <phoneticPr fontId="3"/>
  </si>
  <si>
    <t>請求者</t>
    <rPh sb="0" eb="3">
      <t>セイキュウシャ</t>
    </rPh>
    <phoneticPr fontId="3"/>
  </si>
  <si>
    <t>従業員に対して、受講料を負担したことが確認できる書類</t>
    <phoneticPr fontId="3"/>
  </si>
  <si>
    <t>２．補助金申請額</t>
    <rPh sb="2" eb="4">
      <t>ホジョ</t>
    </rPh>
    <rPh sb="4" eb="5">
      <t>キン</t>
    </rPh>
    <rPh sb="5" eb="7">
      <t>シンセイ</t>
    </rPh>
    <rPh sb="7" eb="8">
      <t>ガク</t>
    </rPh>
    <phoneticPr fontId="3"/>
  </si>
  <si>
    <t>三田市介護人材養成支援事業補助金交付請求書（法人用）</t>
    <rPh sb="22" eb="24">
      <t>ホウジン</t>
    </rPh>
    <rPh sb="24" eb="25">
      <t>ヨウ</t>
    </rPh>
    <phoneticPr fontId="3"/>
  </si>
  <si>
    <t>代表者</t>
    <rPh sb="0" eb="3">
      <t>ダイヒョウシャ</t>
    </rPh>
    <phoneticPr fontId="8"/>
  </si>
  <si>
    <t>連絡先</t>
    <rPh sb="0" eb="2">
      <t>レンラク</t>
    </rPh>
    <rPh sb="2" eb="3">
      <t>サキ</t>
    </rPh>
    <phoneticPr fontId="8"/>
  </si>
  <si>
    <t>別　紙</t>
    <rPh sb="0" eb="1">
      <t>ベツ</t>
    </rPh>
    <rPh sb="2" eb="3">
      <t>カミ</t>
    </rPh>
    <phoneticPr fontId="3"/>
  </si>
  <si>
    <t>№</t>
    <phoneticPr fontId="3"/>
  </si>
  <si>
    <t>例</t>
    <rPh sb="0" eb="1">
      <t>レイ</t>
    </rPh>
    <phoneticPr fontId="3"/>
  </si>
  <si>
    <t>受講者名</t>
    <rPh sb="0" eb="3">
      <t>ジュコウシャ</t>
    </rPh>
    <rPh sb="3" eb="4">
      <t>メイ</t>
    </rPh>
    <phoneticPr fontId="3"/>
  </si>
  <si>
    <t>研修名</t>
    <rPh sb="0" eb="3">
      <t>ケンシュウメイ</t>
    </rPh>
    <phoneticPr fontId="3"/>
  </si>
  <si>
    <t>研修受講料</t>
    <rPh sb="0" eb="2">
      <t>ケンシュウ</t>
    </rPh>
    <rPh sb="2" eb="5">
      <t>ジュコウリョウ</t>
    </rPh>
    <phoneticPr fontId="3"/>
  </si>
  <si>
    <t>円</t>
    <rPh sb="0" eb="1">
      <t>エン</t>
    </rPh>
    <phoneticPr fontId="3"/>
  </si>
  <si>
    <t>人</t>
    <rPh sb="0" eb="1">
      <t>ヒト</t>
    </rPh>
    <phoneticPr fontId="3"/>
  </si>
  <si>
    <t>合計</t>
    <rPh sb="0" eb="2">
      <t>ゴウケイ</t>
    </rPh>
    <phoneticPr fontId="3"/>
  </si>
  <si>
    <t>三田　太郎</t>
    <rPh sb="0" eb="2">
      <t>サンダ</t>
    </rPh>
    <rPh sb="3" eb="5">
      <t>タロウ</t>
    </rPh>
    <phoneticPr fontId="3"/>
  </si>
  <si>
    <t>介護職員初任者研修</t>
    <rPh sb="0" eb="4">
      <t>カイゴショクイン</t>
    </rPh>
    <rPh sb="4" eb="7">
      <t>ショニンシャ</t>
    </rPh>
    <rPh sb="7" eb="9">
      <t>ケンシュウ</t>
    </rPh>
    <phoneticPr fontId="3"/>
  </si>
  <si>
    <t>実務者研修</t>
    <rPh sb="0" eb="5">
      <t>ジツムシャケンシュウ</t>
    </rPh>
    <phoneticPr fontId="3"/>
  </si>
  <si>
    <t>別紙のとおり</t>
    <rPh sb="0" eb="2">
      <t>ベッシ</t>
    </rPh>
    <phoneticPr fontId="3"/>
  </si>
  <si>
    <t>１．研修受講者及び研修受講科目</t>
    <rPh sb="2" eb="4">
      <t>ケンシュウ</t>
    </rPh>
    <rPh sb="4" eb="7">
      <t>ジュコウシャ</t>
    </rPh>
    <rPh sb="7" eb="8">
      <t>オヨ</t>
    </rPh>
    <rPh sb="9" eb="11">
      <t>ケンシュウ</t>
    </rPh>
    <rPh sb="11" eb="15">
      <t>ジュコウカモク</t>
    </rPh>
    <phoneticPr fontId="3"/>
  </si>
  <si>
    <t>１．研修受講者及び受講研修科目</t>
    <rPh sb="2" eb="6">
      <t>ケンシュウジュコウ</t>
    </rPh>
    <rPh sb="6" eb="7">
      <t>シャ</t>
    </rPh>
    <rPh sb="7" eb="8">
      <t>オヨ</t>
    </rPh>
    <rPh sb="9" eb="11">
      <t>ジュコウ</t>
    </rPh>
    <rPh sb="11" eb="13">
      <t>ケンシュウ</t>
    </rPh>
    <rPh sb="13" eb="15">
      <t>カモク</t>
    </rPh>
    <phoneticPr fontId="3"/>
  </si>
  <si>
    <t>申請者(請求者)</t>
    <phoneticPr fontId="3"/>
  </si>
  <si>
    <t>様式第１号（第４条関係）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3"/>
  </si>
  <si>
    <t>研修の受講料領収書</t>
    <rPh sb="0" eb="2">
      <t>ケンシュウ</t>
    </rPh>
    <phoneticPr fontId="3"/>
  </si>
  <si>
    <t>介護支援専門員証の写し</t>
    <rPh sb="0" eb="8">
      <t>カイゴシエンセンモンインショウ</t>
    </rPh>
    <rPh sb="9" eb="10">
      <t>ウツ</t>
    </rPh>
    <phoneticPr fontId="3"/>
  </si>
  <si>
    <t>　三田市介護人材養成支援事業補助金について、三田市介護人材養成支援事業補助金交付要綱第４条の規定により、下記のとおり関係書類を添えて申請します。</t>
    <rPh sb="38" eb="40">
      <t>コウフ</t>
    </rPh>
    <rPh sb="40" eb="42">
      <t>ヨウコウ</t>
    </rPh>
    <rPh sb="42" eb="43">
      <t>ダイ</t>
    </rPh>
    <rPh sb="44" eb="45">
      <t>ジョウ</t>
    </rPh>
    <rPh sb="46" eb="48">
      <t>キテイ</t>
    </rPh>
    <rPh sb="52" eb="54">
      <t>カキ</t>
    </rPh>
    <rPh sb="58" eb="60">
      <t>カンケイ</t>
    </rPh>
    <rPh sb="60" eb="62">
      <t>ショルイ</t>
    </rPh>
    <rPh sb="63" eb="64">
      <t>ソ</t>
    </rPh>
    <rPh sb="66" eb="68">
      <t>シンセイ</t>
    </rPh>
    <phoneticPr fontId="3"/>
  </si>
  <si>
    <t>１ 普通</t>
    <rPh sb="2" eb="4">
      <t>フツウ</t>
    </rPh>
    <phoneticPr fontId="3"/>
  </si>
  <si>
    <t>２ 当座</t>
    <rPh sb="2" eb="4">
      <t>トウザ</t>
    </rPh>
    <phoneticPr fontId="3"/>
  </si>
  <si>
    <t>４ 貯蓄</t>
    <rPh sb="2" eb="4">
      <t>チョチク</t>
    </rPh>
    <phoneticPr fontId="3"/>
  </si>
  <si>
    <t>計</t>
    <rPh sb="0" eb="1">
      <t>ケイ</t>
    </rPh>
    <phoneticPr fontId="3"/>
  </si>
  <si>
    <t>専門Ⅰ・Ａ(前)</t>
    <rPh sb="0" eb="2">
      <t>センモン</t>
    </rPh>
    <rPh sb="6" eb="7">
      <t>マエ</t>
    </rPh>
    <phoneticPr fontId="3"/>
  </si>
  <si>
    <t>専門Ⅱ・Ａ(後)</t>
    <rPh sb="0" eb="2">
      <t>センモン</t>
    </rPh>
    <rPh sb="6" eb="7">
      <t>アト</t>
    </rPh>
    <phoneticPr fontId="3"/>
  </si>
  <si>
    <t>主任介護支援専門員</t>
    <rPh sb="0" eb="9">
      <t>シュニンカイゴシエンセンモンイン</t>
    </rPh>
    <phoneticPr fontId="3"/>
  </si>
  <si>
    <t>対象従業者の在職証明書（別紙１）</t>
    <rPh sb="0" eb="2">
      <t>タイショウ</t>
    </rPh>
    <rPh sb="2" eb="5">
      <t>ジュウギョウシャ</t>
    </rPh>
    <rPh sb="6" eb="8">
      <t>ザイショク</t>
    </rPh>
    <rPh sb="8" eb="11">
      <t>ショウメイショ</t>
    </rPh>
    <rPh sb="12" eb="14">
      <t>ベッシ</t>
    </rPh>
    <phoneticPr fontId="3"/>
  </si>
  <si>
    <t>個人ごとの補助金申請額</t>
    <rPh sb="0" eb="2">
      <t>コジン</t>
    </rPh>
    <rPh sb="5" eb="7">
      <t>ホジョ</t>
    </rPh>
    <rPh sb="7" eb="8">
      <t>キン</t>
    </rPh>
    <rPh sb="8" eb="10">
      <t>シンセイ</t>
    </rPh>
    <rPh sb="10" eb="11">
      <t>ガク</t>
    </rPh>
    <phoneticPr fontId="3"/>
  </si>
  <si>
    <t>※　一人あたりの補助額は受講料等の1/2（小数点以下切り捨て）</t>
    <rPh sb="2" eb="4">
      <t>ヒトリ</t>
    </rPh>
    <phoneticPr fontId="3"/>
  </si>
  <si>
    <t>専門Ⅰ・Ａ(前)</t>
    <phoneticPr fontId="3"/>
  </si>
  <si>
    <t>：</t>
    <phoneticPr fontId="3"/>
  </si>
  <si>
    <t>専門Ⅱ・Ａ(後)</t>
    <phoneticPr fontId="3"/>
  </si>
  <si>
    <t>主任介護支援専門員</t>
    <phoneticPr fontId="3"/>
  </si>
  <si>
    <t>上限20,000円</t>
    <rPh sb="0" eb="2">
      <t>ジョウゲン</t>
    </rPh>
    <rPh sb="8" eb="9">
      <t>エン</t>
    </rPh>
    <phoneticPr fontId="3"/>
  </si>
  <si>
    <t>上限10,000円</t>
    <rPh sb="0" eb="2">
      <t>ジョウゲン</t>
    </rPh>
    <rPh sb="8" eb="9">
      <t>エン</t>
    </rPh>
    <phoneticPr fontId="3"/>
  </si>
  <si>
    <t>法人名</t>
    <rPh sb="0" eb="3">
      <t>ホウジンメイ</t>
    </rPh>
    <phoneticPr fontId="3"/>
  </si>
  <si>
    <t>法人名</t>
    <rPh sb="0" eb="3">
      <t>ホウジンメイ</t>
    </rPh>
    <phoneticPr fontId="8"/>
  </si>
  <si>
    <t>代表者名</t>
    <rPh sb="0" eb="4">
      <t>ダイヒョウシャメイ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</si>
</sst>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$-411]ggge&quot;年&quot;m&quot;月&quot;d&quot;日&quot;;@"/>
    <numFmt numFmtId="177" formatCode="0_);[Red]\(0\)"/>
    <numFmt numFmtId="178" formatCode="&quot;¥&quot;#,##0&quot;円&quot;;&quot;¥&quot;\-#,##0&quot;円&quot;"/>
    <numFmt numFmtId="179" formatCode="&quot;¥&quot;#,##0\-;&quot;¥&quot;\▲#,##0\-"/>
  </numFmts>
  <fonts count="20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b/>
      <sz val="11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u/>
      <sz val="11"/>
      <color theme="10"/>
      <name val="游ゴシック"/>
      <family val="2"/>
      <scheme val="minor"/>
    </font>
    <font>
      <sz val="10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DashDot">
        <color indexed="64"/>
      </bottom>
      <diagonal/>
    </border>
    <border>
      <left/>
      <right/>
      <top style="mediumDashDot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/>
  </cellStyleXfs>
  <cellXfs count="243">
    <xf numFmtId="0" fontId="0" fillId="0" borderId="0" xfId="0"/>
    <xf numFmtId="0" fontId="2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 wrapText="1"/>
    </xf>
    <xf numFmtId="0" fontId="4" fillId="2" borderId="0" xfId="0" applyFont="1" applyFill="1" applyBorder="1" applyAlignment="1" applyProtection="1">
      <alignment vertical="center" wrapText="1"/>
    </xf>
    <xf numFmtId="0" fontId="6" fillId="0" borderId="0" xfId="0" applyFont="1" applyAlignment="1" applyProtection="1">
      <alignment vertical="center" wrapText="1"/>
    </xf>
    <xf numFmtId="0" fontId="4" fillId="2" borderId="10" xfId="0" applyFont="1" applyFill="1" applyBorder="1" applyAlignment="1" applyProtection="1">
      <alignment vertical="center"/>
    </xf>
    <xf numFmtId="176" fontId="4" fillId="2" borderId="0" xfId="0" applyNumberFormat="1" applyFont="1" applyFill="1" applyBorder="1" applyAlignment="1" applyProtection="1">
      <alignment vertical="center"/>
      <protection locked="0"/>
    </xf>
    <xf numFmtId="0" fontId="4" fillId="5" borderId="0" xfId="0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 wrapText="1"/>
    </xf>
    <xf numFmtId="38" fontId="10" fillId="0" borderId="0" xfId="1" applyFont="1" applyBorder="1" applyAlignment="1" applyProtection="1">
      <alignment vertical="center"/>
    </xf>
    <xf numFmtId="177" fontId="11" fillId="0" borderId="0" xfId="0" applyNumberFormat="1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4" fillId="0" borderId="0" xfId="0" applyFont="1" applyBorder="1" applyAlignment="1" applyProtection="1">
      <alignment vertical="center" wrapText="1"/>
    </xf>
    <xf numFmtId="0" fontId="4" fillId="5" borderId="0" xfId="0" applyFont="1" applyFill="1" applyBorder="1" applyAlignment="1" applyProtection="1">
      <alignment vertical="center" wrapText="1"/>
    </xf>
    <xf numFmtId="178" fontId="12" fillId="0" borderId="0" xfId="0" applyNumberFormat="1" applyFont="1" applyAlignment="1" applyProtection="1">
      <alignment vertical="center" wrapText="1"/>
    </xf>
    <xf numFmtId="0" fontId="9" fillId="0" borderId="18" xfId="0" applyFont="1" applyBorder="1" applyAlignment="1" applyProtection="1">
      <alignment vertical="center"/>
    </xf>
    <xf numFmtId="0" fontId="14" fillId="0" borderId="0" xfId="0" applyFont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0" fontId="13" fillId="0" borderId="13" xfId="0" applyFont="1" applyFill="1" applyBorder="1" applyAlignment="1" applyProtection="1">
      <alignment vertical="center" justifyLastLine="1"/>
    </xf>
    <xf numFmtId="176" fontId="14" fillId="0" borderId="0" xfId="0" applyNumberFormat="1" applyFont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 justifyLastLine="1"/>
    </xf>
    <xf numFmtId="176" fontId="13" fillId="0" borderId="10" xfId="0" applyNumberFormat="1" applyFont="1" applyBorder="1" applyAlignment="1" applyProtection="1">
      <alignment vertical="center"/>
    </xf>
    <xf numFmtId="176" fontId="13" fillId="0" borderId="13" xfId="0" applyNumberFormat="1" applyFont="1" applyBorder="1" applyAlignment="1" applyProtection="1">
      <alignment vertical="center"/>
    </xf>
    <xf numFmtId="176" fontId="13" fillId="0" borderId="0" xfId="0" applyNumberFormat="1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176" fontId="13" fillId="0" borderId="5" xfId="0" applyNumberFormat="1" applyFont="1" applyBorder="1" applyAlignment="1" applyProtection="1">
      <alignment vertical="center"/>
    </xf>
    <xf numFmtId="0" fontId="2" fillId="0" borderId="0" xfId="0" applyFont="1" applyAlignment="1" applyProtection="1">
      <alignment vertical="center" shrinkToFit="1"/>
    </xf>
    <xf numFmtId="0" fontId="4" fillId="2" borderId="0" xfId="0" applyFont="1" applyFill="1" applyBorder="1" applyAlignment="1" applyProtection="1">
      <alignment vertical="center"/>
    </xf>
    <xf numFmtId="0" fontId="13" fillId="0" borderId="0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/>
    </xf>
    <xf numFmtId="176" fontId="13" fillId="0" borderId="0" xfId="0" applyNumberFormat="1" applyFont="1" applyBorder="1" applyAlignment="1" applyProtection="1">
      <alignment horizontal="distributed" vertical="center"/>
    </xf>
    <xf numFmtId="0" fontId="15" fillId="0" borderId="0" xfId="0" applyFont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0" fontId="4" fillId="5" borderId="0" xfId="0" applyFont="1" applyFill="1" applyBorder="1" applyAlignment="1" applyProtection="1">
      <alignment vertical="center" shrinkToFit="1"/>
    </xf>
    <xf numFmtId="0" fontId="4" fillId="5" borderId="0" xfId="0" applyFont="1" applyFill="1" applyBorder="1" applyAlignment="1" applyProtection="1">
      <alignment vertical="center" wrapText="1"/>
      <protection locked="0"/>
    </xf>
    <xf numFmtId="49" fontId="4" fillId="5" borderId="0" xfId="0" applyNumberFormat="1" applyFont="1" applyFill="1" applyBorder="1" applyAlignment="1" applyProtection="1">
      <alignment vertical="center"/>
      <protection locked="0"/>
    </xf>
    <xf numFmtId="0" fontId="4" fillId="5" borderId="0" xfId="0" applyFont="1" applyFill="1" applyBorder="1" applyAlignment="1" applyProtection="1">
      <alignment vertical="center"/>
      <protection locked="0"/>
    </xf>
    <xf numFmtId="0" fontId="4" fillId="5" borderId="0" xfId="0" applyFont="1" applyFill="1" applyBorder="1" applyAlignment="1" applyProtection="1">
      <alignment vertical="center" shrinkToFit="1"/>
      <protection locked="0"/>
    </xf>
    <xf numFmtId="0" fontId="5" fillId="5" borderId="0" xfId="0" applyFont="1" applyFill="1" applyBorder="1" applyAlignment="1" applyProtection="1">
      <alignment vertical="center"/>
    </xf>
    <xf numFmtId="176" fontId="4" fillId="5" borderId="0" xfId="0" applyNumberFormat="1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 wrapText="1"/>
    </xf>
    <xf numFmtId="0" fontId="2" fillId="0" borderId="0" xfId="0" applyFont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6" fillId="0" borderId="0" xfId="0" applyFont="1" applyAlignment="1" applyProtection="1">
      <alignment vertical="center" wrapText="1"/>
    </xf>
    <xf numFmtId="0" fontId="2" fillId="0" borderId="0" xfId="0" applyFont="1" applyBorder="1" applyAlignment="1" applyProtection="1">
      <alignment vertical="center"/>
    </xf>
    <xf numFmtId="0" fontId="2" fillId="0" borderId="10" xfId="0" applyFont="1" applyBorder="1" applyAlignment="1" applyProtection="1">
      <alignment vertical="distributed" shrinkToFit="1"/>
    </xf>
    <xf numFmtId="176" fontId="6" fillId="0" borderId="10" xfId="0" applyNumberFormat="1" applyFont="1" applyBorder="1" applyAlignment="1" applyProtection="1">
      <alignment vertical="center"/>
    </xf>
    <xf numFmtId="0" fontId="6" fillId="0" borderId="10" xfId="0" applyNumberFormat="1" applyFont="1" applyBorder="1" applyAlignment="1" applyProtection="1">
      <alignment vertical="center"/>
    </xf>
    <xf numFmtId="0" fontId="6" fillId="0" borderId="0" xfId="0" applyNumberFormat="1" applyFont="1" applyBorder="1" applyAlignment="1" applyProtection="1">
      <alignment vertical="center"/>
    </xf>
    <xf numFmtId="0" fontId="6" fillId="0" borderId="14" xfId="0" applyFont="1" applyBorder="1" applyAlignment="1" applyProtection="1">
      <alignment vertical="center"/>
    </xf>
    <xf numFmtId="0" fontId="2" fillId="0" borderId="10" xfId="0" applyFont="1" applyBorder="1" applyAlignment="1" applyProtection="1">
      <alignment vertical="center"/>
    </xf>
    <xf numFmtId="0" fontId="6" fillId="0" borderId="10" xfId="0" applyFont="1" applyBorder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17" fillId="0" borderId="0" xfId="0" applyFont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6" fillId="0" borderId="0" xfId="0" applyFont="1" applyAlignment="1" applyProtection="1">
      <alignment vertical="center" wrapText="1"/>
    </xf>
    <xf numFmtId="0" fontId="2" fillId="0" borderId="0" xfId="0" applyFont="1" applyBorder="1" applyAlignment="1" applyProtection="1">
      <alignment vertical="center"/>
    </xf>
    <xf numFmtId="0" fontId="4" fillId="5" borderId="0" xfId="0" applyFont="1" applyFill="1" applyBorder="1" applyAlignment="1" applyProtection="1">
      <alignment vertical="center"/>
    </xf>
    <xf numFmtId="0" fontId="2" fillId="2" borderId="0" xfId="0" applyFont="1" applyFill="1" applyAlignment="1" applyProtection="1">
      <alignment vertical="center"/>
      <protection locked="0"/>
    </xf>
    <xf numFmtId="0" fontId="4" fillId="2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</xf>
    <xf numFmtId="0" fontId="18" fillId="0" borderId="0" xfId="0" applyFont="1" applyFill="1" applyAlignment="1" applyProtection="1">
      <alignment vertical="center"/>
    </xf>
    <xf numFmtId="0" fontId="17" fillId="0" borderId="0" xfId="0" applyFont="1" applyFill="1" applyAlignment="1" applyProtection="1">
      <alignment vertical="center"/>
    </xf>
    <xf numFmtId="0" fontId="17" fillId="0" borderId="0" xfId="0" applyFont="1" applyBorder="1" applyAlignment="1" applyProtection="1">
      <alignment horizontal="center" vertical="center"/>
    </xf>
    <xf numFmtId="177" fontId="19" fillId="0" borderId="0" xfId="0" applyNumberFormat="1" applyFont="1" applyBorder="1" applyAlignment="1" applyProtection="1">
      <alignment horizontal="center" vertical="center"/>
    </xf>
    <xf numFmtId="176" fontId="19" fillId="0" borderId="0" xfId="0" applyNumberFormat="1" applyFont="1" applyBorder="1" applyAlignment="1" applyProtection="1">
      <alignment horizontal="right"/>
    </xf>
    <xf numFmtId="38" fontId="19" fillId="0" borderId="0" xfId="1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distributed" vertical="center"/>
    </xf>
    <xf numFmtId="0" fontId="18" fillId="0" borderId="0" xfId="0" applyFont="1" applyAlignment="1" applyProtection="1">
      <alignment vertical="center"/>
    </xf>
    <xf numFmtId="38" fontId="4" fillId="6" borderId="11" xfId="1" applyFont="1" applyFill="1" applyBorder="1" applyAlignment="1" applyProtection="1">
      <alignment horizontal="center" vertical="center"/>
    </xf>
    <xf numFmtId="38" fontId="4" fillId="6" borderId="10" xfId="1" applyFont="1" applyFill="1" applyBorder="1" applyAlignment="1" applyProtection="1">
      <alignment horizontal="center" vertical="center"/>
    </xf>
    <xf numFmtId="38" fontId="4" fillId="6" borderId="4" xfId="1" applyFont="1" applyFill="1" applyBorder="1" applyAlignment="1" applyProtection="1">
      <alignment horizontal="center" vertical="center"/>
    </xf>
    <xf numFmtId="38" fontId="4" fillId="6" borderId="5" xfId="1" applyFont="1" applyFill="1" applyBorder="1" applyAlignment="1" applyProtection="1">
      <alignment horizontal="center" vertical="center"/>
    </xf>
    <xf numFmtId="0" fontId="4" fillId="6" borderId="10" xfId="0" applyFont="1" applyFill="1" applyBorder="1" applyAlignment="1" applyProtection="1">
      <alignment horizontal="right"/>
    </xf>
    <xf numFmtId="0" fontId="4" fillId="6" borderId="12" xfId="0" applyFont="1" applyFill="1" applyBorder="1" applyAlignment="1" applyProtection="1">
      <alignment horizontal="right"/>
    </xf>
    <xf numFmtId="0" fontId="4" fillId="6" borderId="5" xfId="0" applyFont="1" applyFill="1" applyBorder="1" applyAlignment="1" applyProtection="1">
      <alignment horizontal="right"/>
    </xf>
    <xf numFmtId="0" fontId="4" fillId="6" borderId="6" xfId="0" applyFont="1" applyFill="1" applyBorder="1" applyAlignment="1" applyProtection="1">
      <alignment horizontal="right"/>
    </xf>
    <xf numFmtId="0" fontId="13" fillId="0" borderId="0" xfId="0" applyFont="1" applyBorder="1" applyAlignment="1" applyProtection="1">
      <alignment horizontal="left" vertical="center"/>
    </xf>
    <xf numFmtId="176" fontId="13" fillId="0" borderId="10" xfId="0" applyNumberFormat="1" applyFont="1" applyBorder="1" applyAlignment="1" applyProtection="1">
      <alignment horizontal="center" vertical="center"/>
    </xf>
    <xf numFmtId="176" fontId="13" fillId="0" borderId="0" xfId="0" applyNumberFormat="1" applyFont="1" applyBorder="1" applyAlignment="1" applyProtection="1">
      <alignment horizontal="center" vertical="center"/>
    </xf>
    <xf numFmtId="176" fontId="13" fillId="0" borderId="5" xfId="0" applyNumberFormat="1" applyFont="1" applyBorder="1" applyAlignment="1" applyProtection="1">
      <alignment horizontal="center" vertical="center"/>
    </xf>
    <xf numFmtId="0" fontId="13" fillId="0" borderId="19" xfId="0" applyFont="1" applyBorder="1" applyAlignment="1" applyProtection="1">
      <alignment horizontal="distributed" vertical="center"/>
    </xf>
    <xf numFmtId="0" fontId="13" fillId="0" borderId="0" xfId="0" applyFont="1" applyBorder="1" applyAlignment="1" applyProtection="1">
      <alignment horizontal="distributed" vertical="center"/>
    </xf>
    <xf numFmtId="0" fontId="13" fillId="0" borderId="13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13" fillId="0" borderId="20" xfId="0" applyFont="1" applyBorder="1" applyAlignment="1" applyProtection="1">
      <alignment horizontal="center" vertical="center"/>
    </xf>
    <xf numFmtId="0" fontId="13" fillId="0" borderId="4" xfId="0" applyFont="1" applyBorder="1" applyAlignment="1" applyProtection="1">
      <alignment horizontal="center" vertical="center"/>
    </xf>
    <xf numFmtId="0" fontId="13" fillId="0" borderId="5" xfId="0" applyFont="1" applyBorder="1" applyAlignment="1" applyProtection="1">
      <alignment horizontal="center" vertical="center"/>
    </xf>
    <xf numFmtId="0" fontId="13" fillId="0" borderId="6" xfId="0" applyFont="1" applyBorder="1" applyAlignment="1" applyProtection="1">
      <alignment horizontal="center" vertical="center"/>
    </xf>
    <xf numFmtId="0" fontId="13" fillId="0" borderId="7" xfId="0" applyFont="1" applyBorder="1" applyAlignment="1" applyProtection="1">
      <alignment horizontal="center" vertical="center"/>
    </xf>
    <xf numFmtId="0" fontId="13" fillId="0" borderId="8" xfId="0" applyFont="1" applyBorder="1" applyAlignment="1" applyProtection="1">
      <alignment horizontal="center" vertical="center"/>
    </xf>
    <xf numFmtId="0" fontId="13" fillId="0" borderId="9" xfId="0" applyFont="1" applyBorder="1" applyAlignment="1" applyProtection="1">
      <alignment horizontal="center" vertical="center"/>
    </xf>
    <xf numFmtId="0" fontId="14" fillId="0" borderId="7" xfId="0" applyFont="1" applyFill="1" applyBorder="1" applyAlignment="1" applyProtection="1">
      <alignment horizontal="center" vertical="center" justifyLastLine="1"/>
    </xf>
    <xf numFmtId="0" fontId="14" fillId="0" borderId="8" xfId="0" applyFont="1" applyFill="1" applyBorder="1" applyAlignment="1" applyProtection="1">
      <alignment horizontal="center" vertical="center" justifyLastLine="1"/>
    </xf>
    <xf numFmtId="0" fontId="14" fillId="0" borderId="9" xfId="0" applyFont="1" applyFill="1" applyBorder="1" applyAlignment="1" applyProtection="1">
      <alignment horizontal="center" vertical="center" justifyLastLine="1"/>
    </xf>
    <xf numFmtId="0" fontId="13" fillId="0" borderId="7" xfId="0" applyFont="1" applyFill="1" applyBorder="1" applyAlignment="1" applyProtection="1">
      <alignment horizontal="center" vertical="center" justifyLastLine="1"/>
    </xf>
    <xf numFmtId="0" fontId="13" fillId="0" borderId="8" xfId="0" applyFont="1" applyFill="1" applyBorder="1" applyAlignment="1" applyProtection="1">
      <alignment horizontal="center" vertical="center" justifyLastLine="1"/>
    </xf>
    <xf numFmtId="0" fontId="13" fillId="0" borderId="9" xfId="0" applyFont="1" applyFill="1" applyBorder="1" applyAlignment="1" applyProtection="1">
      <alignment horizontal="center" vertical="center" justifyLastLine="1"/>
    </xf>
    <xf numFmtId="0" fontId="13" fillId="0" borderId="11" xfId="0" applyFont="1" applyBorder="1" applyAlignment="1" applyProtection="1">
      <alignment horizontal="center" vertical="center"/>
    </xf>
    <xf numFmtId="0" fontId="13" fillId="0" borderId="10" xfId="0" applyFont="1" applyBorder="1" applyAlignment="1" applyProtection="1">
      <alignment horizontal="center" vertical="center"/>
    </xf>
    <xf numFmtId="0" fontId="13" fillId="0" borderId="12" xfId="0" applyFont="1" applyBorder="1" applyAlignment="1" applyProtection="1">
      <alignment horizontal="center" vertical="center"/>
    </xf>
    <xf numFmtId="0" fontId="14" fillId="0" borderId="11" xfId="0" applyFont="1" applyBorder="1" applyAlignment="1" applyProtection="1">
      <alignment horizontal="center" vertical="center"/>
    </xf>
    <xf numFmtId="0" fontId="14" fillId="0" borderId="10" xfId="0" applyFont="1" applyBorder="1" applyAlignment="1" applyProtection="1">
      <alignment horizontal="center" vertical="center"/>
    </xf>
    <xf numFmtId="0" fontId="14" fillId="0" borderId="12" xfId="0" applyFont="1" applyBorder="1" applyAlignment="1" applyProtection="1">
      <alignment horizontal="center" vertical="center"/>
    </xf>
    <xf numFmtId="0" fontId="14" fillId="0" borderId="13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/>
    </xf>
    <xf numFmtId="0" fontId="14" fillId="0" borderId="20" xfId="0" applyFont="1" applyBorder="1" applyAlignment="1" applyProtection="1">
      <alignment horizontal="center" vertical="center"/>
    </xf>
    <xf numFmtId="0" fontId="14" fillId="0" borderId="4" xfId="0" applyFont="1" applyBorder="1" applyAlignment="1" applyProtection="1">
      <alignment horizontal="center" vertical="center"/>
    </xf>
    <xf numFmtId="0" fontId="14" fillId="0" borderId="5" xfId="0" applyFont="1" applyBorder="1" applyAlignment="1" applyProtection="1">
      <alignment horizontal="center" vertical="center"/>
    </xf>
    <xf numFmtId="0" fontId="14" fillId="0" borderId="6" xfId="0" applyFont="1" applyBorder="1" applyAlignment="1" applyProtection="1">
      <alignment horizontal="center" vertical="center"/>
    </xf>
    <xf numFmtId="176" fontId="13" fillId="0" borderId="11" xfId="0" applyNumberFormat="1" applyFont="1" applyBorder="1" applyAlignment="1" applyProtection="1">
      <alignment horizontal="center" vertical="center"/>
    </xf>
    <xf numFmtId="176" fontId="13" fillId="0" borderId="13" xfId="0" applyNumberFormat="1" applyFont="1" applyBorder="1" applyAlignment="1" applyProtection="1">
      <alignment horizontal="center" vertical="center"/>
    </xf>
    <xf numFmtId="176" fontId="13" fillId="0" borderId="4" xfId="0" applyNumberFormat="1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4" fillId="2" borderId="0" xfId="0" applyFont="1" applyFill="1" applyBorder="1" applyAlignment="1" applyProtection="1">
      <alignment vertical="center"/>
    </xf>
    <xf numFmtId="0" fontId="6" fillId="0" borderId="0" xfId="0" applyFont="1" applyAlignment="1" applyProtection="1">
      <alignment vertical="center" wrapText="1"/>
    </xf>
    <xf numFmtId="0" fontId="6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horizontal="distributed" vertical="center"/>
    </xf>
    <xf numFmtId="0" fontId="2" fillId="0" borderId="0" xfId="0" applyFont="1" applyAlignment="1" applyProtection="1">
      <alignment vertical="center" shrinkToFit="1"/>
    </xf>
    <xf numFmtId="176" fontId="13" fillId="0" borderId="12" xfId="0" applyNumberFormat="1" applyFont="1" applyBorder="1" applyAlignment="1" applyProtection="1">
      <alignment horizontal="center" vertical="center"/>
    </xf>
    <xf numFmtId="176" fontId="13" fillId="0" borderId="20" xfId="0" applyNumberFormat="1" applyFont="1" applyBorder="1" applyAlignment="1" applyProtection="1">
      <alignment horizontal="center" vertical="center"/>
    </xf>
    <xf numFmtId="176" fontId="13" fillId="0" borderId="6" xfId="0" applyNumberFormat="1" applyFont="1" applyBorder="1" applyAlignment="1" applyProtection="1">
      <alignment horizontal="center" vertical="center"/>
    </xf>
    <xf numFmtId="0" fontId="4" fillId="4" borderId="7" xfId="0" applyFont="1" applyFill="1" applyBorder="1" applyAlignment="1" applyProtection="1">
      <alignment vertical="center"/>
    </xf>
    <xf numFmtId="0" fontId="4" fillId="4" borderId="8" xfId="0" applyFont="1" applyFill="1" applyBorder="1" applyAlignment="1" applyProtection="1">
      <alignment vertical="center"/>
    </xf>
    <xf numFmtId="0" fontId="4" fillId="4" borderId="9" xfId="0" applyFont="1" applyFill="1" applyBorder="1" applyAlignment="1" applyProtection="1">
      <alignment vertical="center"/>
    </xf>
    <xf numFmtId="176" fontId="4" fillId="0" borderId="7" xfId="0" applyNumberFormat="1" applyFont="1" applyBorder="1" applyAlignment="1" applyProtection="1">
      <alignment horizontal="center" vertical="center"/>
      <protection locked="0"/>
    </xf>
    <xf numFmtId="176" fontId="4" fillId="0" borderId="8" xfId="0" applyNumberFormat="1" applyFont="1" applyBorder="1" applyAlignment="1" applyProtection="1">
      <alignment horizontal="center" vertical="center"/>
      <protection locked="0"/>
    </xf>
    <xf numFmtId="176" fontId="16" fillId="0" borderId="14" xfId="2" applyNumberFormat="1" applyBorder="1" applyAlignment="1" applyProtection="1">
      <alignment horizontal="center" vertical="center"/>
      <protection locked="0"/>
    </xf>
    <xf numFmtId="176" fontId="4" fillId="0" borderId="14" xfId="0" applyNumberFormat="1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distributed" vertical="distributed" shrinkToFit="1"/>
    </xf>
    <xf numFmtId="176" fontId="6" fillId="0" borderId="8" xfId="0" applyNumberFormat="1" applyFont="1" applyBorder="1" applyAlignment="1" applyProtection="1">
      <alignment horizontal="center" vertical="center"/>
    </xf>
    <xf numFmtId="0" fontId="6" fillId="0" borderId="8" xfId="0" applyNumberFormat="1" applyFont="1" applyBorder="1" applyAlignment="1" applyProtection="1">
      <alignment horizontal="center" vertical="center"/>
    </xf>
    <xf numFmtId="176" fontId="4" fillId="0" borderId="7" xfId="0" applyNumberFormat="1" applyFont="1" applyBorder="1" applyAlignment="1" applyProtection="1">
      <alignment horizontal="left" vertical="center"/>
      <protection locked="0"/>
    </xf>
    <xf numFmtId="176" fontId="4" fillId="0" borderId="8" xfId="0" applyNumberFormat="1" applyFont="1" applyBorder="1" applyAlignment="1" applyProtection="1">
      <alignment horizontal="left" vertical="center"/>
      <protection locked="0"/>
    </xf>
    <xf numFmtId="176" fontId="4" fillId="0" borderId="9" xfId="0" applyNumberFormat="1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distributed" vertical="distributed" shrinkToFit="1"/>
    </xf>
    <xf numFmtId="176" fontId="6" fillId="0" borderId="5" xfId="0" applyNumberFormat="1" applyFont="1" applyBorder="1" applyAlignment="1" applyProtection="1">
      <alignment horizontal="center" vertical="center"/>
    </xf>
    <xf numFmtId="0" fontId="6" fillId="0" borderId="5" xfId="0" applyNumberFormat="1" applyFont="1" applyBorder="1" applyAlignment="1" applyProtection="1">
      <alignment horizontal="center" vertical="center"/>
    </xf>
    <xf numFmtId="176" fontId="9" fillId="0" borderId="0" xfId="0" applyNumberFormat="1" applyFont="1" applyBorder="1" applyAlignment="1" applyProtection="1">
      <alignment horizontal="distributed" vertical="center"/>
    </xf>
    <xf numFmtId="0" fontId="4" fillId="4" borderId="7" xfId="0" applyFont="1" applyFill="1" applyBorder="1" applyAlignment="1" applyProtection="1">
      <alignment horizontal="left" vertical="center"/>
    </xf>
    <xf numFmtId="0" fontId="4" fillId="4" borderId="8" xfId="0" applyFont="1" applyFill="1" applyBorder="1" applyAlignment="1" applyProtection="1">
      <alignment horizontal="left" vertical="center"/>
    </xf>
    <xf numFmtId="0" fontId="4" fillId="4" borderId="9" xfId="0" applyFont="1" applyFill="1" applyBorder="1" applyAlignment="1" applyProtection="1">
      <alignment horizontal="left" vertical="center"/>
    </xf>
    <xf numFmtId="0" fontId="6" fillId="0" borderId="0" xfId="0" applyFont="1" applyAlignment="1" applyProtection="1">
      <alignment horizontal="distributed" vertical="center"/>
    </xf>
    <xf numFmtId="0" fontId="2" fillId="0" borderId="5" xfId="0" applyFont="1" applyBorder="1" applyAlignment="1" applyProtection="1">
      <alignment horizontal="distributed" vertical="distributed"/>
    </xf>
    <xf numFmtId="0" fontId="5" fillId="3" borderId="1" xfId="0" applyFont="1" applyFill="1" applyBorder="1" applyAlignment="1" applyProtection="1">
      <alignment vertical="center"/>
    </xf>
    <xf numFmtId="0" fontId="5" fillId="3" borderId="2" xfId="0" applyFont="1" applyFill="1" applyBorder="1" applyAlignment="1" applyProtection="1">
      <alignment vertical="center"/>
    </xf>
    <xf numFmtId="0" fontId="5" fillId="3" borderId="3" xfId="0" applyFont="1" applyFill="1" applyBorder="1" applyAlignment="1" applyProtection="1">
      <alignment vertical="center"/>
    </xf>
    <xf numFmtId="0" fontId="4" fillId="4" borderId="4" xfId="0" applyFont="1" applyFill="1" applyBorder="1" applyAlignment="1" applyProtection="1">
      <alignment vertical="center"/>
    </xf>
    <xf numFmtId="0" fontId="4" fillId="4" borderId="5" xfId="0" applyFont="1" applyFill="1" applyBorder="1" applyAlignment="1" applyProtection="1">
      <alignment vertical="center"/>
    </xf>
    <xf numFmtId="0" fontId="4" fillId="4" borderId="6" xfId="0" applyFont="1" applyFill="1" applyBorder="1" applyAlignment="1" applyProtection="1">
      <alignment vertical="center"/>
    </xf>
    <xf numFmtId="0" fontId="7" fillId="0" borderId="0" xfId="0" applyFont="1" applyAlignment="1" applyProtection="1">
      <alignment horizontal="center" vertical="center" wrapText="1"/>
    </xf>
    <xf numFmtId="176" fontId="4" fillId="0" borderId="9" xfId="0" applyNumberFormat="1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 applyProtection="1">
      <alignment horizontal="distributed" vertical="center"/>
    </xf>
    <xf numFmtId="0" fontId="17" fillId="0" borderId="0" xfId="0" applyFont="1" applyBorder="1" applyAlignment="1" applyProtection="1">
      <alignment vertical="center" shrinkToFit="1"/>
    </xf>
    <xf numFmtId="0" fontId="6" fillId="7" borderId="7" xfId="0" applyFont="1" applyFill="1" applyBorder="1" applyAlignment="1" applyProtection="1">
      <alignment horizontal="center" vertical="center" shrinkToFit="1"/>
    </xf>
    <xf numFmtId="0" fontId="6" fillId="7" borderId="9" xfId="0" applyFont="1" applyFill="1" applyBorder="1" applyAlignment="1" applyProtection="1">
      <alignment horizontal="center" vertical="center" shrinkToFit="1"/>
    </xf>
    <xf numFmtId="0" fontId="6" fillId="7" borderId="8" xfId="0" applyFont="1" applyFill="1" applyBorder="1" applyAlignment="1" applyProtection="1">
      <alignment horizontal="center" vertical="center" shrinkToFit="1"/>
    </xf>
    <xf numFmtId="0" fontId="2" fillId="0" borderId="14" xfId="0" applyFont="1" applyBorder="1" applyAlignment="1" applyProtection="1">
      <alignment horizontal="center" vertical="center" shrinkToFit="1"/>
    </xf>
    <xf numFmtId="0" fontId="2" fillId="7" borderId="14" xfId="0" applyFont="1" applyFill="1" applyBorder="1" applyAlignment="1" applyProtection="1">
      <alignment horizontal="center" vertical="center"/>
      <protection locked="0"/>
    </xf>
    <xf numFmtId="38" fontId="6" fillId="7" borderId="14" xfId="1" applyFont="1" applyFill="1" applyBorder="1" applyAlignment="1" applyProtection="1">
      <alignment horizontal="center" vertical="center"/>
      <protection locked="0"/>
    </xf>
    <xf numFmtId="38" fontId="6" fillId="7" borderId="7" xfId="1" applyFont="1" applyFill="1" applyBorder="1" applyAlignment="1" applyProtection="1">
      <alignment horizontal="center" vertical="center"/>
      <protection locked="0"/>
    </xf>
    <xf numFmtId="56" fontId="6" fillId="0" borderId="9" xfId="0" applyNumberFormat="1" applyFont="1" applyBorder="1" applyAlignment="1" applyProtection="1">
      <alignment horizontal="center"/>
    </xf>
    <xf numFmtId="38" fontId="6" fillId="0" borderId="11" xfId="1" applyFont="1" applyBorder="1" applyAlignment="1" applyProtection="1">
      <alignment horizontal="center" vertical="center"/>
    </xf>
    <xf numFmtId="38" fontId="6" fillId="0" borderId="10" xfId="1" applyFont="1" applyBorder="1" applyAlignment="1" applyProtection="1">
      <alignment horizontal="center" vertical="center"/>
    </xf>
    <xf numFmtId="38" fontId="6" fillId="0" borderId="13" xfId="1" applyFont="1" applyBorder="1" applyAlignment="1" applyProtection="1">
      <alignment horizontal="center" vertical="center"/>
    </xf>
    <xf numFmtId="38" fontId="6" fillId="0" borderId="0" xfId="1" applyFont="1" applyBorder="1" applyAlignment="1" applyProtection="1">
      <alignment horizontal="center" vertical="center"/>
    </xf>
    <xf numFmtId="38" fontId="6" fillId="0" borderId="4" xfId="1" applyFont="1" applyBorder="1" applyAlignment="1" applyProtection="1">
      <alignment horizontal="center" vertical="center"/>
    </xf>
    <xf numFmtId="38" fontId="6" fillId="0" borderId="5" xfId="1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center" vertical="center"/>
    </xf>
    <xf numFmtId="38" fontId="6" fillId="0" borderId="14" xfId="1" applyFont="1" applyBorder="1" applyAlignment="1" applyProtection="1">
      <alignment horizontal="center" vertical="center"/>
    </xf>
    <xf numFmtId="38" fontId="6" fillId="0" borderId="7" xfId="1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 shrinkToFit="1"/>
    </xf>
    <xf numFmtId="0" fontId="6" fillId="0" borderId="8" xfId="0" applyFont="1" applyBorder="1" applyAlignment="1" applyProtection="1">
      <alignment horizontal="center" vertical="center" shrinkToFit="1"/>
    </xf>
    <xf numFmtId="0" fontId="6" fillId="0" borderId="9" xfId="0" applyFont="1" applyBorder="1" applyAlignment="1" applyProtection="1">
      <alignment horizontal="center" vertical="center" shrinkToFit="1"/>
    </xf>
    <xf numFmtId="176" fontId="9" fillId="0" borderId="9" xfId="0" applyNumberFormat="1" applyFont="1" applyBorder="1" applyAlignment="1" applyProtection="1">
      <alignment horizontal="right"/>
    </xf>
    <xf numFmtId="38" fontId="9" fillId="0" borderId="10" xfId="1" applyFont="1" applyBorder="1" applyAlignment="1" applyProtection="1">
      <alignment horizontal="center" vertical="center"/>
    </xf>
    <xf numFmtId="38" fontId="9" fillId="0" borderId="5" xfId="1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 shrinkToFit="1"/>
    </xf>
    <xf numFmtId="178" fontId="13" fillId="0" borderId="14" xfId="0" applyNumberFormat="1" applyFont="1" applyBorder="1" applyAlignment="1" applyProtection="1">
      <alignment horizontal="center" vertical="center" wrapText="1"/>
    </xf>
    <xf numFmtId="178" fontId="13" fillId="0" borderId="7" xfId="0" applyNumberFormat="1" applyFont="1" applyBorder="1" applyAlignment="1" applyProtection="1">
      <alignment horizontal="center" vertical="center" wrapText="1"/>
    </xf>
    <xf numFmtId="178" fontId="13" fillId="0" borderId="9" xfId="0" applyNumberFormat="1" applyFont="1" applyBorder="1" applyAlignment="1" applyProtection="1">
      <alignment horizontal="center" vertical="center" wrapText="1"/>
    </xf>
    <xf numFmtId="176" fontId="14" fillId="0" borderId="0" xfId="0" applyNumberFormat="1" applyFont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left" vertical="center" justifyLastLine="1"/>
    </xf>
    <xf numFmtId="0" fontId="14" fillId="0" borderId="0" xfId="0" applyFont="1" applyBorder="1" applyAlignment="1" applyProtection="1">
      <alignment horizontal="left" vertical="center"/>
    </xf>
    <xf numFmtId="179" fontId="4" fillId="0" borderId="14" xfId="0" applyNumberFormat="1" applyFont="1" applyBorder="1" applyAlignment="1" applyProtection="1">
      <alignment horizontal="center" vertical="center"/>
    </xf>
    <xf numFmtId="179" fontId="4" fillId="0" borderId="7" xfId="0" applyNumberFormat="1" applyFont="1" applyBorder="1" applyAlignment="1" applyProtection="1">
      <alignment horizontal="center" vertical="center"/>
    </xf>
    <xf numFmtId="179" fontId="4" fillId="0" borderId="15" xfId="0" applyNumberFormat="1" applyFont="1" applyBorder="1" applyAlignment="1" applyProtection="1">
      <alignment horizontal="center" vertical="center"/>
    </xf>
    <xf numFmtId="179" fontId="4" fillId="0" borderId="16" xfId="0" applyNumberFormat="1" applyFont="1" applyBorder="1" applyAlignment="1" applyProtection="1">
      <alignment horizontal="center" vertical="center"/>
    </xf>
    <xf numFmtId="179" fontId="4" fillId="0" borderId="9" xfId="0" applyNumberFormat="1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vertical="center" shrinkToFit="1"/>
      <protection locked="0"/>
    </xf>
    <xf numFmtId="0" fontId="4" fillId="0" borderId="8" xfId="0" applyFont="1" applyBorder="1" applyAlignment="1" applyProtection="1">
      <alignment vertical="center" shrinkToFit="1"/>
      <protection locked="0"/>
    </xf>
    <xf numFmtId="0" fontId="4" fillId="0" borderId="9" xfId="0" applyFont="1" applyBorder="1" applyAlignment="1" applyProtection="1">
      <alignment vertical="center" shrinkToFit="1"/>
      <protection locked="0"/>
    </xf>
    <xf numFmtId="0" fontId="4" fillId="0" borderId="11" xfId="0" applyFont="1" applyBorder="1" applyAlignment="1" applyProtection="1">
      <alignment vertical="center" shrinkToFit="1"/>
      <protection locked="0"/>
    </xf>
    <xf numFmtId="0" fontId="4" fillId="0" borderId="10" xfId="0" applyFont="1" applyBorder="1" applyAlignment="1" applyProtection="1">
      <alignment vertical="center" shrinkToFit="1"/>
      <protection locked="0"/>
    </xf>
    <xf numFmtId="0" fontId="4" fillId="0" borderId="12" xfId="0" applyFont="1" applyBorder="1" applyAlignment="1" applyProtection="1">
      <alignment vertical="center" shrinkToFit="1"/>
      <protection locked="0"/>
    </xf>
    <xf numFmtId="49" fontId="4" fillId="0" borderId="7" xfId="0" applyNumberFormat="1" applyFont="1" applyBorder="1" applyAlignment="1" applyProtection="1">
      <alignment horizontal="left" vertical="center"/>
      <protection locked="0"/>
    </xf>
    <xf numFmtId="49" fontId="4" fillId="0" borderId="8" xfId="0" applyNumberFormat="1" applyFont="1" applyBorder="1" applyAlignment="1" applyProtection="1">
      <alignment horizontal="left" vertical="center"/>
      <protection locked="0"/>
    </xf>
    <xf numFmtId="49" fontId="4" fillId="0" borderId="9" xfId="0" applyNumberFormat="1" applyFont="1" applyBorder="1" applyAlignment="1" applyProtection="1">
      <alignment horizontal="left" vertical="center"/>
      <protection locked="0"/>
    </xf>
    <xf numFmtId="178" fontId="13" fillId="0" borderId="17" xfId="0" applyNumberFormat="1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 wrapText="1"/>
    </xf>
    <xf numFmtId="0" fontId="4" fillId="4" borderId="7" xfId="0" applyFont="1" applyFill="1" applyBorder="1" applyAlignment="1" applyProtection="1">
      <alignment horizontal="center" vertical="center" shrinkToFit="1"/>
    </xf>
    <xf numFmtId="0" fontId="4" fillId="4" borderId="8" xfId="0" applyFont="1" applyFill="1" applyBorder="1" applyAlignment="1" applyProtection="1">
      <alignment horizontal="center" vertical="center" shrinkToFit="1"/>
    </xf>
    <xf numFmtId="0" fontId="4" fillId="4" borderId="9" xfId="0" applyFont="1" applyFill="1" applyBorder="1" applyAlignment="1" applyProtection="1">
      <alignment horizontal="center" vertical="center" shrinkToFit="1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5" borderId="0" xfId="0" applyFont="1" applyFill="1" applyBorder="1" applyAlignment="1" applyProtection="1">
      <alignment vertical="center"/>
    </xf>
    <xf numFmtId="0" fontId="4" fillId="5" borderId="0" xfId="0" applyFont="1" applyFill="1" applyBorder="1" applyAlignment="1" applyProtection="1">
      <alignment horizontal="center" vertical="center"/>
    </xf>
    <xf numFmtId="38" fontId="4" fillId="5" borderId="0" xfId="1" applyFont="1" applyFill="1" applyBorder="1" applyAlignment="1" applyProtection="1">
      <alignment horizontal="center" vertical="center"/>
    </xf>
    <xf numFmtId="0" fontId="4" fillId="5" borderId="0" xfId="0" applyFont="1" applyFill="1" applyBorder="1" applyAlignment="1" applyProtection="1">
      <alignment horizontal="right"/>
    </xf>
    <xf numFmtId="0" fontId="4" fillId="2" borderId="0" xfId="0" applyFont="1" applyFill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 shrinkToFi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$AI9" lockText="1" noThreeD="1"/>
</file>

<file path=xl/ctrlProps/ctrlProp10.xml><?xml version="1.0" encoding="utf-8"?>
<formControlPr xmlns="http://schemas.microsoft.com/office/spreadsheetml/2009/9/main" objectType="CheckBox" fmlaLink="$AI18" lockText="1" noThreeD="1"/>
</file>

<file path=xl/ctrlProps/ctrlProp11.xml><?xml version="1.0" encoding="utf-8"?>
<formControlPr xmlns="http://schemas.microsoft.com/office/spreadsheetml/2009/9/main" objectType="CheckBox" fmlaLink="$AI19" lockText="1" noThreeD="1"/>
</file>

<file path=xl/ctrlProps/ctrlProp12.xml><?xml version="1.0" encoding="utf-8"?>
<formControlPr xmlns="http://schemas.microsoft.com/office/spreadsheetml/2009/9/main" objectType="CheckBox" fmlaLink="$AI20" lockText="1" noThreeD="1"/>
</file>

<file path=xl/ctrlProps/ctrlProp13.xml><?xml version="1.0" encoding="utf-8"?>
<formControlPr xmlns="http://schemas.microsoft.com/office/spreadsheetml/2009/9/main" objectType="CheckBox" fmlaLink="$AI21" lockText="1" noThreeD="1"/>
</file>

<file path=xl/ctrlProps/ctrlProp14.xml><?xml version="1.0" encoding="utf-8"?>
<formControlPr xmlns="http://schemas.microsoft.com/office/spreadsheetml/2009/9/main" objectType="CheckBox" fmlaLink="$AI22" lockText="1" noThreeD="1"/>
</file>

<file path=xl/ctrlProps/ctrlProp15.xml><?xml version="1.0" encoding="utf-8"?>
<formControlPr xmlns="http://schemas.microsoft.com/office/spreadsheetml/2009/9/main" objectType="CheckBox" fmlaLink="$AI23" lockText="1" noThreeD="1"/>
</file>

<file path=xl/ctrlProps/ctrlProp16.xml><?xml version="1.0" encoding="utf-8"?>
<formControlPr xmlns="http://schemas.microsoft.com/office/spreadsheetml/2009/9/main" objectType="CheckBox" fmlaLink="$AI24" lockText="1" noThreeD="1"/>
</file>

<file path=xl/ctrlProps/ctrlProp17.xml><?xml version="1.0" encoding="utf-8"?>
<formControlPr xmlns="http://schemas.microsoft.com/office/spreadsheetml/2009/9/main" objectType="CheckBox" fmlaLink="$AI25" lockText="1" noThreeD="1"/>
</file>

<file path=xl/ctrlProps/ctrlProp18.xml><?xml version="1.0" encoding="utf-8"?>
<formControlPr xmlns="http://schemas.microsoft.com/office/spreadsheetml/2009/9/main" objectType="CheckBox" fmlaLink="$AI26" lockText="1" noThreeD="1"/>
</file>

<file path=xl/ctrlProps/ctrlProp19.xml><?xml version="1.0" encoding="utf-8"?>
<formControlPr xmlns="http://schemas.microsoft.com/office/spreadsheetml/2009/9/main" objectType="CheckBox" fmlaLink="$AI27" lockText="1" noThreeD="1"/>
</file>

<file path=xl/ctrlProps/ctrlProp2.xml><?xml version="1.0" encoding="utf-8"?>
<formControlPr xmlns="http://schemas.microsoft.com/office/spreadsheetml/2009/9/main" objectType="CheckBox" checked="Checked" fmlaLink="$AI10" lockText="1" noThreeD="1"/>
</file>

<file path=xl/ctrlProps/ctrlProp20.xml><?xml version="1.0" encoding="utf-8"?>
<formControlPr xmlns="http://schemas.microsoft.com/office/spreadsheetml/2009/9/main" objectType="CheckBox" fmlaLink="$AI28" lockText="1" noThreeD="1"/>
</file>

<file path=xl/ctrlProps/ctrlProp21.xml><?xml version="1.0" encoding="utf-8"?>
<formControlPr xmlns="http://schemas.microsoft.com/office/spreadsheetml/2009/9/main" objectType="CheckBox" fmlaLink="$AI29" lockText="1" noThreeD="1"/>
</file>

<file path=xl/ctrlProps/ctrlProp22.xml><?xml version="1.0" encoding="utf-8"?>
<formControlPr xmlns="http://schemas.microsoft.com/office/spreadsheetml/2009/9/main" objectType="CheckBox" fmlaLink="$AI30" lockText="1" noThreeD="1"/>
</file>

<file path=xl/ctrlProps/ctrlProp23.xml><?xml version="1.0" encoding="utf-8"?>
<formControlPr xmlns="http://schemas.microsoft.com/office/spreadsheetml/2009/9/main" objectType="CheckBox" fmlaLink="$AI31" lockText="1" noThreeD="1"/>
</file>

<file path=xl/ctrlProps/ctrlProp24.xml><?xml version="1.0" encoding="utf-8"?>
<formControlPr xmlns="http://schemas.microsoft.com/office/spreadsheetml/2009/9/main" objectType="CheckBox" fmlaLink="$AI32" lockText="1" noThreeD="1"/>
</file>

<file path=xl/ctrlProps/ctrlProp25.xml><?xml version="1.0" encoding="utf-8"?>
<formControlPr xmlns="http://schemas.microsoft.com/office/spreadsheetml/2009/9/main" objectType="CheckBox" fmlaLink="$AI33" lockText="1" noThreeD="1"/>
</file>

<file path=xl/ctrlProps/ctrlProp26.xml><?xml version="1.0" encoding="utf-8"?>
<formControlPr xmlns="http://schemas.microsoft.com/office/spreadsheetml/2009/9/main" objectType="CheckBox" fmlaLink="$AI34" lockText="1" noThreeD="1"/>
</file>

<file path=xl/ctrlProps/ctrlProp27.xml><?xml version="1.0" encoding="utf-8"?>
<formControlPr xmlns="http://schemas.microsoft.com/office/spreadsheetml/2009/9/main" objectType="CheckBox" fmlaLink="$AI35" lockText="1" noThreeD="1"/>
</file>

<file path=xl/ctrlProps/ctrlProp28.xml><?xml version="1.0" encoding="utf-8"?>
<formControlPr xmlns="http://schemas.microsoft.com/office/spreadsheetml/2009/9/main" objectType="CheckBox" fmlaLink="$AI36" lockText="1" noThreeD="1"/>
</file>

<file path=xl/ctrlProps/ctrlProp29.xml><?xml version="1.0" encoding="utf-8"?>
<formControlPr xmlns="http://schemas.microsoft.com/office/spreadsheetml/2009/9/main" objectType="CheckBox" fmlaLink="$AI37" lockText="1" noThreeD="1"/>
</file>

<file path=xl/ctrlProps/ctrlProp3.xml><?xml version="1.0" encoding="utf-8"?>
<formControlPr xmlns="http://schemas.microsoft.com/office/spreadsheetml/2009/9/main" objectType="CheckBox" fmlaLink="$AI11" lockText="1" noThreeD="1"/>
</file>

<file path=xl/ctrlProps/ctrlProp30.xml><?xml version="1.0" encoding="utf-8"?>
<formControlPr xmlns="http://schemas.microsoft.com/office/spreadsheetml/2009/9/main" objectType="CheckBox" fmlaLink="$AI38" lockText="1" noThreeD="1"/>
</file>

<file path=xl/ctrlProps/ctrlProp31.xml><?xml version="1.0" encoding="utf-8"?>
<formControlPr xmlns="http://schemas.microsoft.com/office/spreadsheetml/2009/9/main" objectType="CheckBox" fmlaLink="$AI39" lockText="1" noThreeD="1"/>
</file>

<file path=xl/ctrlProps/ctrlProp32.xml><?xml version="1.0" encoding="utf-8"?>
<formControlPr xmlns="http://schemas.microsoft.com/office/spreadsheetml/2009/9/main" objectType="CheckBox" fmlaLink="$AI40" lockText="1" noThreeD="1"/>
</file>

<file path=xl/ctrlProps/ctrlProp33.xml><?xml version="1.0" encoding="utf-8"?>
<formControlPr xmlns="http://schemas.microsoft.com/office/spreadsheetml/2009/9/main" objectType="CheckBox" fmlaLink="$AI41" lockText="1" noThreeD="1"/>
</file>

<file path=xl/ctrlProps/ctrlProp34.xml><?xml version="1.0" encoding="utf-8"?>
<formControlPr xmlns="http://schemas.microsoft.com/office/spreadsheetml/2009/9/main" objectType="CheckBox" fmlaLink="$BD$40" lockText="1" noThreeD="1"/>
</file>

<file path=xl/ctrlProps/ctrlProp35.xml><?xml version="1.0" encoding="utf-8"?>
<formControlPr xmlns="http://schemas.microsoft.com/office/spreadsheetml/2009/9/main" objectType="CheckBox" fmlaLink="$BD$41" lockText="1" noThreeD="1"/>
</file>

<file path=xl/ctrlProps/ctrlProp36.xml><?xml version="1.0" encoding="utf-8"?>
<formControlPr xmlns="http://schemas.microsoft.com/office/spreadsheetml/2009/9/main" objectType="CheckBox" fmlaLink="$BD$42" lockText="1" noThreeD="1"/>
</file>

<file path=xl/ctrlProps/ctrlProp4.xml><?xml version="1.0" encoding="utf-8"?>
<formControlPr xmlns="http://schemas.microsoft.com/office/spreadsheetml/2009/9/main" objectType="CheckBox" fmlaLink="$AI12" lockText="1" noThreeD="1"/>
</file>

<file path=xl/ctrlProps/ctrlProp5.xml><?xml version="1.0" encoding="utf-8"?>
<formControlPr xmlns="http://schemas.microsoft.com/office/spreadsheetml/2009/9/main" objectType="CheckBox" fmlaLink="$AI13" lockText="1" noThreeD="1"/>
</file>

<file path=xl/ctrlProps/ctrlProp6.xml><?xml version="1.0" encoding="utf-8"?>
<formControlPr xmlns="http://schemas.microsoft.com/office/spreadsheetml/2009/9/main" objectType="CheckBox" fmlaLink="$AI14" lockText="1" noThreeD="1"/>
</file>

<file path=xl/ctrlProps/ctrlProp7.xml><?xml version="1.0" encoding="utf-8"?>
<formControlPr xmlns="http://schemas.microsoft.com/office/spreadsheetml/2009/9/main" objectType="CheckBox" fmlaLink="$AI15" lockText="1" noThreeD="1"/>
</file>

<file path=xl/ctrlProps/ctrlProp8.xml><?xml version="1.0" encoding="utf-8"?>
<formControlPr xmlns="http://schemas.microsoft.com/office/spreadsheetml/2009/9/main" objectType="CheckBox" fmlaLink="$AI16" lockText="1" noThreeD="1"/>
</file>

<file path=xl/ctrlProps/ctrlProp9.xml><?xml version="1.0" encoding="utf-8"?>
<formControlPr xmlns="http://schemas.microsoft.com/office/spreadsheetml/2009/9/main" objectType="CheckBox" fmlaLink="$AI17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85725</xdr:colOff>
      <xdr:row>15</xdr:row>
      <xdr:rowOff>57150</xdr:rowOff>
    </xdr:from>
    <xdr:to>
      <xdr:col>55</xdr:col>
      <xdr:colOff>28575</xdr:colOff>
      <xdr:row>24</xdr:row>
      <xdr:rowOff>0</xdr:rowOff>
    </xdr:to>
    <xdr:sp macro="" textlink="">
      <xdr:nvSpPr>
        <xdr:cNvPr id="3" name="四角形吹き出し 2"/>
        <xdr:cNvSpPr/>
      </xdr:nvSpPr>
      <xdr:spPr>
        <a:xfrm>
          <a:off x="6886575" y="3057525"/>
          <a:ext cx="4143375" cy="1743075"/>
        </a:xfrm>
        <a:prstGeom prst="wedgeRectCallout">
          <a:avLst>
            <a:gd name="adj1" fmla="val 2080"/>
            <a:gd name="adj2" fmla="val -62259"/>
          </a:avLst>
        </a:prstGeom>
        <a:solidFill>
          <a:schemeClr val="bg1">
            <a:lumMod val="95000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+mn-ea"/>
              <a:ea typeface="+mn-ea"/>
            </a:rPr>
            <a:t>上記入力後、別シート「別紙」に移り、別紙を作成してください。</a:t>
          </a:r>
          <a:endParaRPr kumimoji="1" lang="en-US" altLang="ja-JP" sz="12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endParaRPr kumimoji="1" lang="en-US" altLang="ja-JP" sz="12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2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+mn-ea"/>
              <a:ea typeface="+mn-ea"/>
            </a:rPr>
            <a:t>「２．補助金申請額」は別シート「別紙」の入力内容に基づき、自動計算されるようになっています。</a:t>
          </a:r>
          <a:endParaRPr kumimoji="1" lang="en-US" altLang="ja-JP" sz="12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142874</xdr:colOff>
      <xdr:row>6</xdr:row>
      <xdr:rowOff>38100</xdr:rowOff>
    </xdr:from>
    <xdr:to>
      <xdr:col>65</xdr:col>
      <xdr:colOff>85724</xdr:colOff>
      <xdr:row>22</xdr:row>
      <xdr:rowOff>85725</xdr:rowOff>
    </xdr:to>
    <xdr:sp macro="" textlink="">
      <xdr:nvSpPr>
        <xdr:cNvPr id="3" name="四角形吹き出し 2"/>
        <xdr:cNvSpPr/>
      </xdr:nvSpPr>
      <xdr:spPr>
        <a:xfrm>
          <a:off x="7238999" y="1238250"/>
          <a:ext cx="4543425" cy="4181475"/>
        </a:xfrm>
        <a:prstGeom prst="wedgeRectCallout">
          <a:avLst>
            <a:gd name="adj1" fmla="val -56771"/>
            <a:gd name="adj2" fmla="val -23797"/>
          </a:avLst>
        </a:prstGeom>
        <a:solidFill>
          <a:schemeClr val="bg1">
            <a:lumMod val="95000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+mn-ea"/>
              <a:ea typeface="+mn-ea"/>
            </a:rPr>
            <a:t>ピンクで着色された部分を以下のとおり入力してください。</a:t>
          </a:r>
          <a:endParaRPr kumimoji="1" lang="en-US" altLang="ja-JP" sz="12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endParaRPr kumimoji="1" lang="en-US" altLang="ja-JP" sz="12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12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kumimoji="1" lang="ja-JP" altLang="en-US" sz="12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+mn-ea"/>
              <a:ea typeface="+mn-ea"/>
            </a:rPr>
            <a:t>受講者名</a:t>
          </a:r>
          <a:r>
            <a:rPr kumimoji="1" lang="en-US" altLang="ja-JP" sz="12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ja-JP" altLang="en-US" sz="12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+mn-ea"/>
              <a:ea typeface="+mn-ea"/>
            </a:rPr>
            <a:t>研修を受講した従業員の氏名を入力してください。</a:t>
          </a:r>
          <a:endParaRPr kumimoji="1" lang="en-US" altLang="ja-JP" sz="12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endParaRPr kumimoji="1" lang="en-US" altLang="ja-JP" sz="12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12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kumimoji="1" lang="ja-JP" altLang="en-US" sz="12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+mn-ea"/>
              <a:ea typeface="+mn-ea"/>
            </a:rPr>
            <a:t>研修名</a:t>
          </a:r>
          <a:r>
            <a:rPr kumimoji="1" lang="en-US" altLang="ja-JP" sz="12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ja-JP" altLang="en-US" sz="12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+mn-ea"/>
              <a:ea typeface="+mn-ea"/>
            </a:rPr>
            <a:t>研修名は、当該従業員が受講した研修に「☑」してください。</a:t>
          </a:r>
          <a:endParaRPr kumimoji="1" lang="en-US" altLang="ja-JP" sz="12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endParaRPr kumimoji="1" lang="en-US" altLang="ja-JP" sz="12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12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kumimoji="1" lang="ja-JP" altLang="en-US" sz="12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+mn-ea"/>
              <a:ea typeface="+mn-ea"/>
            </a:rPr>
            <a:t>研修受講料</a:t>
          </a:r>
          <a:r>
            <a:rPr kumimoji="1" lang="en-US" altLang="ja-JP" sz="12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ja-JP" altLang="en-US" sz="12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+mn-ea"/>
              <a:ea typeface="+mn-ea"/>
            </a:rPr>
            <a:t>研修受講料（講座の受講料及び教材費等）を記入してください。</a:t>
          </a:r>
          <a:endParaRPr kumimoji="1" lang="en-US" altLang="ja-JP" sz="12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endParaRPr kumimoji="1" lang="en-US" altLang="ja-JP" sz="12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12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kumimoji="1" lang="ja-JP" altLang="en-US" sz="12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+mn-ea"/>
              <a:ea typeface="+mn-ea"/>
            </a:rPr>
            <a:t>個人ごとの補助金申請額</a:t>
          </a:r>
          <a:r>
            <a:rPr kumimoji="1" lang="en-US" altLang="ja-JP" sz="12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ja-JP" altLang="en-US" sz="12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+mn-ea"/>
              <a:ea typeface="+mn-ea"/>
            </a:rPr>
            <a:t>受講した研修・研修受講料から自動入力されます。</a:t>
          </a:r>
          <a:endParaRPr kumimoji="1" lang="en-US" altLang="ja-JP" sz="12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12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+mn-ea"/>
              <a:ea typeface="+mn-ea"/>
            </a:rPr>
            <a:t>※</a:t>
          </a:r>
          <a:r>
            <a:rPr kumimoji="1" lang="ja-JP" altLang="en-US" sz="12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+mn-ea"/>
              <a:ea typeface="+mn-ea"/>
            </a:rPr>
            <a:t>専門研修課程</a:t>
          </a:r>
          <a:r>
            <a:rPr kumimoji="1" lang="en-US" altLang="ja-JP" sz="12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+mn-ea"/>
              <a:ea typeface="+mn-ea"/>
            </a:rPr>
            <a:t>Ⅰ</a:t>
          </a:r>
          <a:r>
            <a:rPr kumimoji="1" lang="ja-JP" altLang="en-US" sz="12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+mn-ea"/>
              <a:ea typeface="+mn-ea"/>
            </a:rPr>
            <a:t>・更新研修Ａ</a:t>
          </a:r>
          <a:r>
            <a:rPr kumimoji="1" lang="en-US" altLang="ja-JP" sz="12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+mn-ea"/>
              <a:ea typeface="+mn-ea"/>
            </a:rPr>
            <a:t>(</a:t>
          </a:r>
          <a:r>
            <a:rPr kumimoji="1" lang="ja-JP" altLang="en-US" sz="12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+mn-ea"/>
              <a:ea typeface="+mn-ea"/>
            </a:rPr>
            <a:t>前期</a:t>
          </a:r>
          <a:r>
            <a:rPr kumimoji="1" lang="en-US" altLang="ja-JP" sz="12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+mn-ea"/>
              <a:ea typeface="+mn-ea"/>
            </a:rPr>
            <a:t>)</a:t>
          </a:r>
          <a:r>
            <a:rPr kumimoji="1" lang="ja-JP" altLang="en-US" sz="12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+mn-ea"/>
              <a:ea typeface="+mn-ea"/>
            </a:rPr>
            <a:t>・主任介護支援専門員：上限２万円</a:t>
          </a:r>
          <a:endParaRPr kumimoji="1" lang="en-US" altLang="ja-JP" sz="12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2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+mn-ea"/>
              <a:ea typeface="+mn-ea"/>
            </a:rPr>
            <a:t>　専門研修課程</a:t>
          </a:r>
          <a:r>
            <a:rPr kumimoji="1" lang="en-US" altLang="ja-JP" sz="12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+mn-ea"/>
              <a:ea typeface="+mn-ea"/>
            </a:rPr>
            <a:t>Ⅱ</a:t>
          </a:r>
          <a:r>
            <a:rPr kumimoji="1" lang="ja-JP" altLang="en-US" sz="12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+mn-ea"/>
              <a:ea typeface="+mn-ea"/>
            </a:rPr>
            <a:t>・更新研修Ａ</a:t>
          </a:r>
          <a:r>
            <a:rPr kumimoji="1" lang="en-US" altLang="ja-JP" sz="12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+mn-ea"/>
              <a:ea typeface="+mn-ea"/>
            </a:rPr>
            <a:t>(</a:t>
          </a:r>
          <a:r>
            <a:rPr kumimoji="1" lang="ja-JP" altLang="en-US" sz="12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+mn-ea"/>
              <a:ea typeface="+mn-ea"/>
            </a:rPr>
            <a:t>後期</a:t>
          </a:r>
          <a:r>
            <a:rPr kumimoji="1" lang="en-US" altLang="ja-JP" sz="12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+mn-ea"/>
              <a:ea typeface="+mn-ea"/>
            </a:rPr>
            <a:t>)</a:t>
          </a:r>
          <a:r>
            <a:rPr kumimoji="1" lang="ja-JP" altLang="en-US" sz="12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+mn-ea"/>
              <a:ea typeface="+mn-ea"/>
            </a:rPr>
            <a:t>：上限１万円</a:t>
          </a:r>
          <a:endParaRPr kumimoji="1" lang="en-US" altLang="ja-JP" sz="12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8</xdr:row>
          <xdr:rowOff>38100</xdr:rowOff>
        </xdr:from>
        <xdr:to>
          <xdr:col>9</xdr:col>
          <xdr:colOff>121920</xdr:colOff>
          <xdr:row>8</xdr:row>
          <xdr:rowOff>251460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9</xdr:row>
          <xdr:rowOff>38100</xdr:rowOff>
        </xdr:from>
        <xdr:to>
          <xdr:col>9</xdr:col>
          <xdr:colOff>121920</xdr:colOff>
          <xdr:row>9</xdr:row>
          <xdr:rowOff>251460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10</xdr:row>
          <xdr:rowOff>38100</xdr:rowOff>
        </xdr:from>
        <xdr:to>
          <xdr:col>9</xdr:col>
          <xdr:colOff>121920</xdr:colOff>
          <xdr:row>10</xdr:row>
          <xdr:rowOff>251460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11</xdr:row>
          <xdr:rowOff>38100</xdr:rowOff>
        </xdr:from>
        <xdr:to>
          <xdr:col>9</xdr:col>
          <xdr:colOff>121920</xdr:colOff>
          <xdr:row>11</xdr:row>
          <xdr:rowOff>251460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12</xdr:row>
          <xdr:rowOff>38100</xdr:rowOff>
        </xdr:from>
        <xdr:to>
          <xdr:col>9</xdr:col>
          <xdr:colOff>121920</xdr:colOff>
          <xdr:row>12</xdr:row>
          <xdr:rowOff>251460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13</xdr:row>
          <xdr:rowOff>38100</xdr:rowOff>
        </xdr:from>
        <xdr:to>
          <xdr:col>9</xdr:col>
          <xdr:colOff>121920</xdr:colOff>
          <xdr:row>13</xdr:row>
          <xdr:rowOff>251460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14</xdr:row>
          <xdr:rowOff>38100</xdr:rowOff>
        </xdr:from>
        <xdr:to>
          <xdr:col>9</xdr:col>
          <xdr:colOff>121920</xdr:colOff>
          <xdr:row>14</xdr:row>
          <xdr:rowOff>251460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15</xdr:row>
          <xdr:rowOff>38100</xdr:rowOff>
        </xdr:from>
        <xdr:to>
          <xdr:col>9</xdr:col>
          <xdr:colOff>121920</xdr:colOff>
          <xdr:row>15</xdr:row>
          <xdr:rowOff>251460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16</xdr:row>
          <xdr:rowOff>38100</xdr:rowOff>
        </xdr:from>
        <xdr:to>
          <xdr:col>9</xdr:col>
          <xdr:colOff>121920</xdr:colOff>
          <xdr:row>16</xdr:row>
          <xdr:rowOff>251460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17</xdr:row>
          <xdr:rowOff>38100</xdr:rowOff>
        </xdr:from>
        <xdr:to>
          <xdr:col>9</xdr:col>
          <xdr:colOff>121920</xdr:colOff>
          <xdr:row>17</xdr:row>
          <xdr:rowOff>251460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18</xdr:row>
          <xdr:rowOff>38100</xdr:rowOff>
        </xdr:from>
        <xdr:to>
          <xdr:col>9</xdr:col>
          <xdr:colOff>121920</xdr:colOff>
          <xdr:row>18</xdr:row>
          <xdr:rowOff>251460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19</xdr:row>
          <xdr:rowOff>38100</xdr:rowOff>
        </xdr:from>
        <xdr:to>
          <xdr:col>9</xdr:col>
          <xdr:colOff>121920</xdr:colOff>
          <xdr:row>19</xdr:row>
          <xdr:rowOff>251460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20</xdr:row>
          <xdr:rowOff>38100</xdr:rowOff>
        </xdr:from>
        <xdr:to>
          <xdr:col>9</xdr:col>
          <xdr:colOff>121920</xdr:colOff>
          <xdr:row>20</xdr:row>
          <xdr:rowOff>251460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21</xdr:row>
          <xdr:rowOff>38100</xdr:rowOff>
        </xdr:from>
        <xdr:to>
          <xdr:col>9</xdr:col>
          <xdr:colOff>121920</xdr:colOff>
          <xdr:row>21</xdr:row>
          <xdr:rowOff>251460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22</xdr:row>
          <xdr:rowOff>38100</xdr:rowOff>
        </xdr:from>
        <xdr:to>
          <xdr:col>9</xdr:col>
          <xdr:colOff>121920</xdr:colOff>
          <xdr:row>22</xdr:row>
          <xdr:rowOff>251460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23</xdr:row>
          <xdr:rowOff>38100</xdr:rowOff>
        </xdr:from>
        <xdr:to>
          <xdr:col>9</xdr:col>
          <xdr:colOff>121920</xdr:colOff>
          <xdr:row>23</xdr:row>
          <xdr:rowOff>251460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24</xdr:row>
          <xdr:rowOff>38100</xdr:rowOff>
        </xdr:from>
        <xdr:to>
          <xdr:col>9</xdr:col>
          <xdr:colOff>121920</xdr:colOff>
          <xdr:row>24</xdr:row>
          <xdr:rowOff>251460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25</xdr:row>
          <xdr:rowOff>38100</xdr:rowOff>
        </xdr:from>
        <xdr:to>
          <xdr:col>9</xdr:col>
          <xdr:colOff>121920</xdr:colOff>
          <xdr:row>25</xdr:row>
          <xdr:rowOff>251460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26</xdr:row>
          <xdr:rowOff>38100</xdr:rowOff>
        </xdr:from>
        <xdr:to>
          <xdr:col>9</xdr:col>
          <xdr:colOff>121920</xdr:colOff>
          <xdr:row>26</xdr:row>
          <xdr:rowOff>251460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27</xdr:row>
          <xdr:rowOff>38100</xdr:rowOff>
        </xdr:from>
        <xdr:to>
          <xdr:col>9</xdr:col>
          <xdr:colOff>121920</xdr:colOff>
          <xdr:row>27</xdr:row>
          <xdr:rowOff>251460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28</xdr:row>
          <xdr:rowOff>38100</xdr:rowOff>
        </xdr:from>
        <xdr:to>
          <xdr:col>9</xdr:col>
          <xdr:colOff>121920</xdr:colOff>
          <xdr:row>28</xdr:row>
          <xdr:rowOff>251460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29</xdr:row>
          <xdr:rowOff>38100</xdr:rowOff>
        </xdr:from>
        <xdr:to>
          <xdr:col>9</xdr:col>
          <xdr:colOff>121920</xdr:colOff>
          <xdr:row>29</xdr:row>
          <xdr:rowOff>251460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30</xdr:row>
          <xdr:rowOff>38100</xdr:rowOff>
        </xdr:from>
        <xdr:to>
          <xdr:col>9</xdr:col>
          <xdr:colOff>121920</xdr:colOff>
          <xdr:row>30</xdr:row>
          <xdr:rowOff>251460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31</xdr:row>
          <xdr:rowOff>38100</xdr:rowOff>
        </xdr:from>
        <xdr:to>
          <xdr:col>9</xdr:col>
          <xdr:colOff>121920</xdr:colOff>
          <xdr:row>31</xdr:row>
          <xdr:rowOff>251460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32</xdr:row>
          <xdr:rowOff>38100</xdr:rowOff>
        </xdr:from>
        <xdr:to>
          <xdr:col>9</xdr:col>
          <xdr:colOff>121920</xdr:colOff>
          <xdr:row>32</xdr:row>
          <xdr:rowOff>251460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33</xdr:row>
          <xdr:rowOff>38100</xdr:rowOff>
        </xdr:from>
        <xdr:to>
          <xdr:col>9</xdr:col>
          <xdr:colOff>121920</xdr:colOff>
          <xdr:row>33</xdr:row>
          <xdr:rowOff>251460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34</xdr:row>
          <xdr:rowOff>38100</xdr:rowOff>
        </xdr:from>
        <xdr:to>
          <xdr:col>9</xdr:col>
          <xdr:colOff>121920</xdr:colOff>
          <xdr:row>34</xdr:row>
          <xdr:rowOff>251460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35</xdr:row>
          <xdr:rowOff>38100</xdr:rowOff>
        </xdr:from>
        <xdr:to>
          <xdr:col>9</xdr:col>
          <xdr:colOff>121920</xdr:colOff>
          <xdr:row>35</xdr:row>
          <xdr:rowOff>251460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36</xdr:row>
          <xdr:rowOff>38100</xdr:rowOff>
        </xdr:from>
        <xdr:to>
          <xdr:col>9</xdr:col>
          <xdr:colOff>121920</xdr:colOff>
          <xdr:row>36</xdr:row>
          <xdr:rowOff>251460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37</xdr:row>
          <xdr:rowOff>38100</xdr:rowOff>
        </xdr:from>
        <xdr:to>
          <xdr:col>9</xdr:col>
          <xdr:colOff>121920</xdr:colOff>
          <xdr:row>37</xdr:row>
          <xdr:rowOff>251460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38</xdr:row>
          <xdr:rowOff>38100</xdr:rowOff>
        </xdr:from>
        <xdr:to>
          <xdr:col>9</xdr:col>
          <xdr:colOff>121920</xdr:colOff>
          <xdr:row>38</xdr:row>
          <xdr:rowOff>251460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39</xdr:row>
          <xdr:rowOff>38100</xdr:rowOff>
        </xdr:from>
        <xdr:to>
          <xdr:col>9</xdr:col>
          <xdr:colOff>121920</xdr:colOff>
          <xdr:row>39</xdr:row>
          <xdr:rowOff>251460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40</xdr:row>
          <xdr:rowOff>38100</xdr:rowOff>
        </xdr:from>
        <xdr:to>
          <xdr:col>9</xdr:col>
          <xdr:colOff>121920</xdr:colOff>
          <xdr:row>40</xdr:row>
          <xdr:rowOff>251460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47625</xdr:colOff>
      <xdr:row>16</xdr:row>
      <xdr:rowOff>180974</xdr:rowOff>
    </xdr:from>
    <xdr:to>
      <xdr:col>54</xdr:col>
      <xdr:colOff>190500</xdr:colOff>
      <xdr:row>30</xdr:row>
      <xdr:rowOff>9525</xdr:rowOff>
    </xdr:to>
    <xdr:sp macro="" textlink="">
      <xdr:nvSpPr>
        <xdr:cNvPr id="5" name="四角形吹き出し 4"/>
        <xdr:cNvSpPr/>
      </xdr:nvSpPr>
      <xdr:spPr>
        <a:xfrm>
          <a:off x="6848475" y="3381374"/>
          <a:ext cx="4143375" cy="2628901"/>
        </a:xfrm>
        <a:prstGeom prst="wedgeRectCallout">
          <a:avLst>
            <a:gd name="adj1" fmla="val -37460"/>
            <a:gd name="adj2" fmla="val 65338"/>
          </a:avLst>
        </a:prstGeom>
        <a:solidFill>
          <a:schemeClr val="bg1">
            <a:lumMod val="95000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+mn-ea"/>
              <a:ea typeface="+mn-ea"/>
            </a:rPr>
            <a:t>下記に振込先金融機関の情報を入力してください。</a:t>
          </a:r>
          <a:endParaRPr kumimoji="1" lang="en-US" altLang="ja-JP" sz="12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2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+mn-ea"/>
              <a:ea typeface="+mn-ea"/>
            </a:rPr>
            <a:t>「金融機関」「支店名」「店番号」「口座番号」</a:t>
          </a:r>
          <a:endParaRPr kumimoji="1" lang="en-US" altLang="ja-JP" sz="12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2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+mn-ea"/>
              <a:ea typeface="+mn-ea"/>
            </a:rPr>
            <a:t>「口座名義人」「口座名義人（フリカナ）」については、下記に記入してください。</a:t>
          </a:r>
          <a:endParaRPr kumimoji="1" lang="en-US" altLang="ja-JP" sz="12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endParaRPr kumimoji="1" lang="en-US" altLang="ja-JP" sz="12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2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+mn-ea"/>
              <a:ea typeface="+mn-ea"/>
            </a:rPr>
            <a:t>「預金種別」については、「１．普通」「２．当座」「４．貯蓄」のいずれかを選択してください。</a:t>
          </a:r>
          <a:endParaRPr kumimoji="1" lang="en-US" altLang="ja-JP" sz="12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99060</xdr:colOff>
          <xdr:row>40</xdr:row>
          <xdr:rowOff>68580</xdr:rowOff>
        </xdr:from>
        <xdr:to>
          <xdr:col>36</xdr:col>
          <xdr:colOff>0</xdr:colOff>
          <xdr:row>41</xdr:row>
          <xdr:rowOff>114300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99060</xdr:colOff>
          <xdr:row>40</xdr:row>
          <xdr:rowOff>68580</xdr:rowOff>
        </xdr:from>
        <xdr:to>
          <xdr:col>42</xdr:col>
          <xdr:colOff>0</xdr:colOff>
          <xdr:row>41</xdr:row>
          <xdr:rowOff>114300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99060</xdr:colOff>
          <xdr:row>40</xdr:row>
          <xdr:rowOff>68580</xdr:rowOff>
        </xdr:from>
        <xdr:to>
          <xdr:col>49</xdr:col>
          <xdr:colOff>0</xdr:colOff>
          <xdr:row>41</xdr:row>
          <xdr:rowOff>114300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6.xml"/><Relationship Id="rId5" Type="http://schemas.openxmlformats.org/officeDocument/2006/relationships/ctrlProp" Target="../ctrlProps/ctrlProp35.xml"/><Relationship Id="rId4" Type="http://schemas.openxmlformats.org/officeDocument/2006/relationships/ctrlProp" Target="../ctrlProps/ctrlProp3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FF00"/>
    <pageSetUpPr fitToPage="1"/>
  </sheetPr>
  <dimension ref="A1:BZ56"/>
  <sheetViews>
    <sheetView tabSelected="1" zoomScaleNormal="100" workbookViewId="0">
      <selection activeCell="O10" sqref="O10:Q10"/>
    </sheetView>
  </sheetViews>
  <sheetFormatPr defaultColWidth="2.59765625" defaultRowHeight="15.9" customHeight="1" x14ac:dyDescent="0.45"/>
  <cols>
    <col min="1" max="66" width="2.59765625" style="3"/>
    <col min="67" max="69" width="0" style="3" hidden="1" customWidth="1"/>
    <col min="70" max="16384" width="2.59765625" style="3"/>
  </cols>
  <sheetData>
    <row r="1" spans="1:78" ht="15.9" customHeight="1" thickBot="1" x14ac:dyDescent="0.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2"/>
      <c r="AI1" s="155" t="s">
        <v>0</v>
      </c>
      <c r="AJ1" s="156"/>
      <c r="AK1" s="156"/>
      <c r="AL1" s="156"/>
      <c r="AM1" s="156"/>
      <c r="AN1" s="156"/>
      <c r="AO1" s="156"/>
      <c r="AP1" s="156"/>
      <c r="AQ1" s="156"/>
      <c r="AR1" s="156"/>
      <c r="AS1" s="156"/>
      <c r="AT1" s="156"/>
      <c r="AU1" s="156"/>
      <c r="AV1" s="156"/>
      <c r="AW1" s="156"/>
      <c r="AX1" s="156"/>
      <c r="AY1" s="156"/>
      <c r="AZ1" s="156"/>
      <c r="BA1" s="156"/>
      <c r="BB1" s="157"/>
      <c r="BC1" s="2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</row>
    <row r="2" spans="1:78" ht="15.9" customHeight="1" x14ac:dyDescent="0.45">
      <c r="A2" s="1"/>
      <c r="B2" s="4" t="s">
        <v>84</v>
      </c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4"/>
      <c r="AF2" s="4"/>
      <c r="AG2" s="4"/>
      <c r="AH2" s="2"/>
      <c r="AI2" s="158" t="s">
        <v>1</v>
      </c>
      <c r="AJ2" s="159"/>
      <c r="AK2" s="159"/>
      <c r="AL2" s="159"/>
      <c r="AM2" s="159"/>
      <c r="AN2" s="159"/>
      <c r="AO2" s="159"/>
      <c r="AP2" s="159"/>
      <c r="AQ2" s="159"/>
      <c r="AR2" s="159"/>
      <c r="AS2" s="159"/>
      <c r="AT2" s="159"/>
      <c r="AU2" s="159"/>
      <c r="AV2" s="159"/>
      <c r="AW2" s="159"/>
      <c r="AX2" s="159"/>
      <c r="AY2" s="159"/>
      <c r="AZ2" s="159"/>
      <c r="BA2" s="159"/>
      <c r="BB2" s="160"/>
      <c r="BC2" s="2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</row>
    <row r="3" spans="1:78" ht="15.9" customHeight="1" x14ac:dyDescent="0.45">
      <c r="A3" s="1"/>
      <c r="B3" s="4"/>
      <c r="C3" s="161" t="s">
        <v>57</v>
      </c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4"/>
      <c r="AH3" s="2"/>
      <c r="AI3" s="136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62"/>
      <c r="BC3" s="2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</row>
    <row r="4" spans="1:78" ht="15.9" customHeight="1" x14ac:dyDescent="0.45">
      <c r="A4" s="1"/>
      <c r="B4" s="4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4"/>
      <c r="AH4" s="2"/>
      <c r="AI4" s="133" t="s">
        <v>2</v>
      </c>
      <c r="AJ4" s="134"/>
      <c r="AK4" s="134"/>
      <c r="AL4" s="134"/>
      <c r="AM4" s="134"/>
      <c r="AN4" s="134"/>
      <c r="AO4" s="134"/>
      <c r="AP4" s="134"/>
      <c r="AQ4" s="134"/>
      <c r="AR4" s="134"/>
      <c r="AS4" s="134"/>
      <c r="AT4" s="134"/>
      <c r="AU4" s="134"/>
      <c r="AV4" s="134"/>
      <c r="AW4" s="134"/>
      <c r="AX4" s="134"/>
      <c r="AY4" s="134"/>
      <c r="AZ4" s="134"/>
      <c r="BA4" s="134"/>
      <c r="BB4" s="135"/>
      <c r="BC4" s="2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</row>
    <row r="5" spans="1:78" ht="15.9" customHeight="1" x14ac:dyDescent="0.45">
      <c r="A5" s="1"/>
      <c r="B5" s="4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H5" s="2"/>
      <c r="AI5" s="143"/>
      <c r="AJ5" s="144"/>
      <c r="AK5" s="144"/>
      <c r="AL5" s="144"/>
      <c r="AM5" s="144"/>
      <c r="AN5" s="144"/>
      <c r="AO5" s="144"/>
      <c r="AP5" s="144"/>
      <c r="AQ5" s="144"/>
      <c r="AR5" s="144"/>
      <c r="AS5" s="144"/>
      <c r="AT5" s="144"/>
      <c r="AU5" s="144"/>
      <c r="AV5" s="144"/>
      <c r="AW5" s="144"/>
      <c r="AX5" s="144"/>
      <c r="AY5" s="144"/>
      <c r="AZ5" s="144"/>
      <c r="BA5" s="144"/>
      <c r="BB5" s="145"/>
      <c r="BC5" s="2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</row>
    <row r="6" spans="1:78" ht="15.9" customHeight="1" x14ac:dyDescent="0.45">
      <c r="A6" s="1"/>
      <c r="B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149" t="str">
        <f ca="1">IF(+AI3="",TEXT(TODAY(),"ggg")&amp;"　年　月　日",TEXT(AI3,"ggge年m月d日"))</f>
        <v>令和　年　月　日</v>
      </c>
      <c r="Z6" s="149"/>
      <c r="AA6" s="149"/>
      <c r="AB6" s="149"/>
      <c r="AC6" s="149"/>
      <c r="AD6" s="149"/>
      <c r="AE6" s="149"/>
      <c r="AF6" s="149"/>
      <c r="AG6" s="4"/>
      <c r="AH6" s="2"/>
      <c r="AI6" s="150" t="s">
        <v>105</v>
      </c>
      <c r="AJ6" s="151"/>
      <c r="AK6" s="151"/>
      <c r="AL6" s="151"/>
      <c r="AM6" s="151"/>
      <c r="AN6" s="151"/>
      <c r="AO6" s="151"/>
      <c r="AP6" s="151"/>
      <c r="AQ6" s="151"/>
      <c r="AR6" s="151"/>
      <c r="AS6" s="151"/>
      <c r="AT6" s="151"/>
      <c r="AU6" s="151"/>
      <c r="AV6" s="151"/>
      <c r="AW6" s="151"/>
      <c r="AX6" s="151"/>
      <c r="AY6" s="151"/>
      <c r="AZ6" s="151"/>
      <c r="BA6" s="151"/>
      <c r="BB6" s="152"/>
      <c r="BC6" s="2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Z6" s="3" t="s">
        <v>4</v>
      </c>
    </row>
    <row r="7" spans="1:78" ht="15.9" customHeight="1" x14ac:dyDescent="0.45">
      <c r="A7" s="1"/>
      <c r="B7" s="4"/>
      <c r="C7" s="153" t="s">
        <v>5</v>
      </c>
      <c r="D7" s="153"/>
      <c r="E7" s="153"/>
      <c r="F7" s="153"/>
      <c r="G7" s="153"/>
      <c r="H7" s="153"/>
      <c r="K7" s="4"/>
      <c r="L7" s="4"/>
      <c r="M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2"/>
      <c r="AI7" s="143"/>
      <c r="AJ7" s="144"/>
      <c r="AK7" s="144"/>
      <c r="AL7" s="144"/>
      <c r="AM7" s="144"/>
      <c r="AN7" s="144"/>
      <c r="AO7" s="144"/>
      <c r="AP7" s="144"/>
      <c r="AQ7" s="144"/>
      <c r="AR7" s="144"/>
      <c r="AS7" s="144"/>
      <c r="AT7" s="144"/>
      <c r="AU7" s="144"/>
      <c r="AV7" s="144"/>
      <c r="AW7" s="144"/>
      <c r="AX7" s="144"/>
      <c r="AY7" s="144"/>
      <c r="AZ7" s="144"/>
      <c r="BA7" s="144"/>
      <c r="BB7" s="145"/>
      <c r="BC7" s="2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Z7" s="3" t="s">
        <v>6</v>
      </c>
    </row>
    <row r="8" spans="1:78" ht="15.9" customHeight="1" x14ac:dyDescent="0.45">
      <c r="A8" s="1"/>
      <c r="B8" s="4"/>
      <c r="C8" s="4"/>
      <c r="D8" s="4"/>
      <c r="E8" s="4"/>
      <c r="F8" s="4"/>
      <c r="G8" s="4"/>
      <c r="H8" s="4"/>
      <c r="I8" s="4"/>
      <c r="J8" s="4"/>
      <c r="L8" s="4" t="s">
        <v>7</v>
      </c>
      <c r="M8" s="4"/>
      <c r="N8" s="4"/>
      <c r="O8" s="154" t="s">
        <v>58</v>
      </c>
      <c r="P8" s="154"/>
      <c r="Q8" s="154"/>
      <c r="R8" s="148" t="str">
        <f>IF(AI5="","",AI5)</f>
        <v/>
      </c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4"/>
      <c r="AH8" s="2"/>
      <c r="AI8" s="133" t="s">
        <v>66</v>
      </c>
      <c r="AJ8" s="134"/>
      <c r="AK8" s="134"/>
      <c r="AL8" s="134"/>
      <c r="AM8" s="134"/>
      <c r="AN8" s="134"/>
      <c r="AO8" s="134"/>
      <c r="AP8" s="134"/>
      <c r="AQ8" s="134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5"/>
      <c r="BC8" s="2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</row>
    <row r="9" spans="1:78" ht="15.9" customHeight="1" x14ac:dyDescent="0.45">
      <c r="A9" s="1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140" t="s">
        <v>104</v>
      </c>
      <c r="P9" s="140"/>
      <c r="Q9" s="140"/>
      <c r="R9" s="142" t="str">
        <f>IF(AI7="","",AI7)</f>
        <v/>
      </c>
      <c r="S9" s="142"/>
      <c r="T9" s="142"/>
      <c r="U9" s="142"/>
      <c r="V9" s="142"/>
      <c r="W9" s="142"/>
      <c r="X9" s="142"/>
      <c r="Y9" s="142"/>
      <c r="Z9" s="142"/>
      <c r="AA9" s="142"/>
      <c r="AB9" s="142"/>
      <c r="AC9" s="142"/>
      <c r="AD9" s="142"/>
      <c r="AE9" s="142"/>
      <c r="AF9" s="142"/>
      <c r="AG9" s="4"/>
      <c r="AH9" s="2"/>
      <c r="AI9" s="143"/>
      <c r="AJ9" s="144"/>
      <c r="AK9" s="144"/>
      <c r="AL9" s="144"/>
      <c r="AM9" s="144"/>
      <c r="AN9" s="144"/>
      <c r="AO9" s="144"/>
      <c r="AP9" s="144"/>
      <c r="AQ9" s="144"/>
      <c r="AR9" s="144"/>
      <c r="AS9" s="144"/>
      <c r="AT9" s="144"/>
      <c r="AU9" s="144"/>
      <c r="AV9" s="144"/>
      <c r="AW9" s="144"/>
      <c r="AX9" s="144"/>
      <c r="AY9" s="144"/>
      <c r="AZ9" s="144"/>
      <c r="BA9" s="144"/>
      <c r="BB9" s="145"/>
      <c r="BC9" s="2"/>
      <c r="BD9" s="1"/>
      <c r="BE9" s="1"/>
      <c r="BF9" s="6"/>
      <c r="BG9" s="1"/>
      <c r="BH9" s="1"/>
      <c r="BI9" s="1"/>
      <c r="BJ9" s="1"/>
      <c r="BK9" s="1"/>
      <c r="BL9" s="1"/>
      <c r="BM9" s="1"/>
      <c r="BN9" s="1"/>
    </row>
    <row r="10" spans="1:78" ht="15.9" customHeight="1" x14ac:dyDescent="0.45">
      <c r="A10" s="1"/>
      <c r="B10" s="4"/>
      <c r="O10" s="242" t="s">
        <v>106</v>
      </c>
      <c r="P10" s="242"/>
      <c r="Q10" s="242"/>
      <c r="R10" s="142" t="str">
        <f>IF(AI9="","",AI9)</f>
        <v/>
      </c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H10" s="2"/>
      <c r="AI10" s="133" t="s">
        <v>3</v>
      </c>
      <c r="AJ10" s="134"/>
      <c r="AK10" s="134"/>
      <c r="AL10" s="134"/>
      <c r="AM10" s="134"/>
      <c r="AN10" s="134"/>
      <c r="AO10" s="134"/>
      <c r="AP10" s="134"/>
      <c r="AQ10" s="134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5"/>
      <c r="BC10" s="2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</row>
    <row r="11" spans="1:78" ht="15.9" customHeight="1" x14ac:dyDescent="0.45">
      <c r="A11" s="1"/>
      <c r="B11" s="4"/>
      <c r="L11" s="4" t="s">
        <v>60</v>
      </c>
      <c r="O11" s="140" t="s">
        <v>8</v>
      </c>
      <c r="P11" s="140"/>
      <c r="Q11" s="140"/>
      <c r="R11" s="141" t="str">
        <f>IF(AI11="","",AI11)</f>
        <v/>
      </c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H11" s="2"/>
      <c r="AI11" s="143"/>
      <c r="AJ11" s="144"/>
      <c r="AK11" s="144"/>
      <c r="AL11" s="144"/>
      <c r="AM11" s="144"/>
      <c r="AN11" s="144"/>
      <c r="AO11" s="144"/>
      <c r="AP11" s="144"/>
      <c r="AQ11" s="144"/>
      <c r="AR11" s="144"/>
      <c r="AS11" s="144"/>
      <c r="AT11" s="144"/>
      <c r="AU11" s="144"/>
      <c r="AV11" s="144"/>
      <c r="AW11" s="144"/>
      <c r="AX11" s="144"/>
      <c r="AY11" s="144"/>
      <c r="AZ11" s="144"/>
      <c r="BA11" s="144"/>
      <c r="BB11" s="145"/>
      <c r="BC11" s="2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</row>
    <row r="12" spans="1:78" ht="15.9" customHeight="1" x14ac:dyDescent="0.45">
      <c r="A12" s="1"/>
      <c r="O12" s="146" t="s">
        <v>9</v>
      </c>
      <c r="P12" s="146"/>
      <c r="Q12" s="146"/>
      <c r="R12" s="147" t="str">
        <f>IF(AI13="","",AI13)</f>
        <v/>
      </c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4"/>
      <c r="AH12" s="2"/>
      <c r="AI12" s="133" t="s">
        <v>67</v>
      </c>
      <c r="AJ12" s="134"/>
      <c r="AK12" s="134"/>
      <c r="AL12" s="134"/>
      <c r="AM12" s="134"/>
      <c r="AN12" s="134"/>
      <c r="AO12" s="134"/>
      <c r="AP12" s="134"/>
      <c r="AQ12" s="134"/>
      <c r="AR12" s="134"/>
      <c r="AS12" s="133" t="s">
        <v>10</v>
      </c>
      <c r="AT12" s="134"/>
      <c r="AU12" s="134"/>
      <c r="AV12" s="134"/>
      <c r="AW12" s="134"/>
      <c r="AX12" s="134"/>
      <c r="AY12" s="134"/>
      <c r="AZ12" s="134"/>
      <c r="BA12" s="134"/>
      <c r="BB12" s="135"/>
      <c r="BC12" s="2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</row>
    <row r="13" spans="1:78" ht="15.9" customHeight="1" x14ac:dyDescent="0.45">
      <c r="A13" s="1"/>
      <c r="O13" s="146" t="s">
        <v>11</v>
      </c>
      <c r="P13" s="146"/>
      <c r="Q13" s="146"/>
      <c r="R13" s="147" t="str">
        <f>IF(AS13="","",AS13)</f>
        <v/>
      </c>
      <c r="S13" s="148"/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H13" s="2"/>
      <c r="AI13" s="136"/>
      <c r="AJ13" s="137"/>
      <c r="AK13" s="137"/>
      <c r="AL13" s="137"/>
      <c r="AM13" s="137"/>
      <c r="AN13" s="137"/>
      <c r="AO13" s="137"/>
      <c r="AP13" s="137"/>
      <c r="AQ13" s="137"/>
      <c r="AR13" s="137"/>
      <c r="AS13" s="138"/>
      <c r="AT13" s="139"/>
      <c r="AU13" s="139"/>
      <c r="AV13" s="139"/>
      <c r="AW13" s="139"/>
      <c r="AX13" s="139"/>
      <c r="AY13" s="139"/>
      <c r="AZ13" s="139"/>
      <c r="BA13" s="139"/>
      <c r="BB13" s="139"/>
      <c r="BC13" s="2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</row>
    <row r="14" spans="1:78" ht="15.9" customHeight="1" x14ac:dyDescent="0.45">
      <c r="A14" s="1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2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2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</row>
    <row r="15" spans="1:78" ht="15.9" customHeight="1" x14ac:dyDescent="0.45">
      <c r="A15" s="1"/>
      <c r="B15" s="7"/>
      <c r="C15" s="123" t="s">
        <v>87</v>
      </c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7"/>
      <c r="AH15" s="2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2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</row>
    <row r="16" spans="1:78" ht="15.9" customHeight="1" x14ac:dyDescent="0.45">
      <c r="A16" s="1"/>
      <c r="B16" s="7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7"/>
      <c r="AH16" s="2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2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</row>
    <row r="17" spans="1:66" ht="15.9" customHeight="1" x14ac:dyDescent="0.45">
      <c r="A17" s="1"/>
      <c r="B17" s="4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4"/>
      <c r="AH17" s="2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2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</row>
    <row r="18" spans="1:66" ht="15.9" customHeight="1" x14ac:dyDescent="0.45">
      <c r="A18" s="1"/>
      <c r="B18" s="11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4"/>
      <c r="AH18" s="2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2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</row>
    <row r="19" spans="1:66" ht="15.9" customHeight="1" x14ac:dyDescent="0.45">
      <c r="A19" s="1"/>
      <c r="B19" s="11"/>
      <c r="C19" s="124" t="s">
        <v>12</v>
      </c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4"/>
      <c r="AH19" s="2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2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</row>
    <row r="20" spans="1:66" ht="15.9" customHeight="1" x14ac:dyDescent="0.45">
      <c r="A20" s="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4"/>
      <c r="AG20" s="4"/>
      <c r="AH20" s="2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2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</row>
    <row r="21" spans="1:66" ht="15.9" customHeight="1" x14ac:dyDescent="0.45">
      <c r="A21" s="1"/>
      <c r="B21" s="11"/>
      <c r="C21" s="11" t="s">
        <v>81</v>
      </c>
      <c r="D21" s="12"/>
      <c r="E21" s="12"/>
      <c r="F21" s="12"/>
      <c r="G21" s="12"/>
      <c r="H21" s="12"/>
      <c r="I21" s="12"/>
      <c r="J21" s="13"/>
      <c r="K21" s="13"/>
      <c r="L21" s="13"/>
      <c r="M21" s="13"/>
      <c r="N21" s="13"/>
      <c r="O21" s="12"/>
      <c r="P21" s="12"/>
      <c r="Q21" s="12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4"/>
      <c r="AH21" s="2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2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</row>
    <row r="22" spans="1:66" ht="15.9" customHeight="1" x14ac:dyDescent="0.2">
      <c r="A22" s="1"/>
      <c r="B22" s="11"/>
      <c r="C22" s="11"/>
      <c r="D22" s="14"/>
      <c r="E22" s="126" t="s">
        <v>80</v>
      </c>
      <c r="F22" s="126"/>
      <c r="G22" s="126"/>
      <c r="H22" s="126"/>
      <c r="I22" s="126"/>
      <c r="J22" s="126"/>
      <c r="K22" s="126"/>
      <c r="L22" s="126"/>
      <c r="M22" s="126"/>
      <c r="N22" s="126"/>
      <c r="O22" s="12"/>
      <c r="P22" s="12"/>
      <c r="Q22" s="12"/>
      <c r="R22" s="12"/>
      <c r="S22" s="12"/>
      <c r="T22" s="12"/>
      <c r="U22" s="12"/>
      <c r="V22" s="15"/>
      <c r="W22" s="16"/>
      <c r="X22" s="17"/>
      <c r="Y22" s="18"/>
      <c r="Z22" s="12"/>
      <c r="AA22" s="12"/>
      <c r="AB22" s="12"/>
      <c r="AC22" s="12"/>
      <c r="AD22" s="12"/>
      <c r="AE22" s="12"/>
      <c r="AF22" s="4"/>
      <c r="AG22" s="4"/>
      <c r="AH22" s="2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2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</row>
    <row r="23" spans="1:66" ht="15.9" customHeight="1" x14ac:dyDescent="0.2">
      <c r="A23" s="1"/>
      <c r="B23" s="12"/>
      <c r="C23" s="12"/>
      <c r="D23" s="14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"/>
      <c r="P23" s="12"/>
      <c r="Q23" s="12"/>
      <c r="R23" s="12"/>
      <c r="S23" s="12"/>
      <c r="T23" s="12"/>
      <c r="U23" s="12"/>
      <c r="V23" s="16"/>
      <c r="W23" s="16"/>
      <c r="X23" s="17"/>
      <c r="Y23" s="18"/>
      <c r="Z23" s="12"/>
      <c r="AA23" s="12"/>
      <c r="AB23" s="12"/>
      <c r="AC23" s="12"/>
      <c r="AD23" s="12"/>
      <c r="AE23" s="12"/>
      <c r="AH23" s="2"/>
      <c r="AI23" s="122"/>
      <c r="AJ23" s="122"/>
      <c r="AK23" s="122"/>
      <c r="AL23" s="122"/>
      <c r="AM23" s="122"/>
      <c r="AN23" s="122"/>
      <c r="AO23" s="122"/>
      <c r="AP23" s="122"/>
      <c r="AQ23" s="122"/>
      <c r="AR23" s="122"/>
      <c r="AS23" s="122"/>
      <c r="AT23" s="122"/>
      <c r="AU23" s="122"/>
      <c r="AV23" s="122"/>
      <c r="AW23" s="122"/>
      <c r="AX23" s="122"/>
      <c r="AY23" s="122"/>
      <c r="AZ23" s="122"/>
      <c r="BA23" s="122"/>
      <c r="BB23" s="122"/>
      <c r="BC23" s="2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</row>
    <row r="24" spans="1:66" ht="15.9" customHeight="1" x14ac:dyDescent="0.45">
      <c r="A24" s="1"/>
      <c r="B24" s="12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7"/>
      <c r="AH24" s="2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2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</row>
    <row r="25" spans="1:66" ht="15.9" customHeight="1" x14ac:dyDescent="0.45">
      <c r="A25" s="1"/>
      <c r="B25" s="12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7"/>
      <c r="AH25" s="2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</row>
    <row r="26" spans="1:66" ht="15.9" customHeight="1" x14ac:dyDescent="0.2">
      <c r="A26" s="1"/>
      <c r="B26" s="12"/>
      <c r="C26" s="11" t="s">
        <v>64</v>
      </c>
      <c r="D26" s="12"/>
      <c r="E26" s="12"/>
      <c r="F26" s="12"/>
      <c r="G26" s="12"/>
      <c r="H26" s="12"/>
      <c r="I26" s="12"/>
      <c r="J26" s="12"/>
      <c r="K26" s="12"/>
      <c r="L26" s="16"/>
      <c r="M26" s="16"/>
      <c r="N26" s="17"/>
      <c r="Z26" s="19"/>
      <c r="AA26" s="19"/>
      <c r="AB26" s="19"/>
      <c r="AC26" s="19"/>
      <c r="AD26" s="19"/>
      <c r="AE26" s="19"/>
      <c r="AH26" s="2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</row>
    <row r="27" spans="1:66" ht="15.9" customHeight="1" x14ac:dyDescent="0.45">
      <c r="A27" s="1"/>
      <c r="B27" s="12"/>
      <c r="C27" s="11"/>
      <c r="D27" s="19"/>
      <c r="E27" s="77" t="str">
        <f>IF(別紙!$W$42=0,"",別紙!$W$42)</f>
        <v/>
      </c>
      <c r="F27" s="78"/>
      <c r="G27" s="78"/>
      <c r="H27" s="78"/>
      <c r="I27" s="78"/>
      <c r="J27" s="78"/>
      <c r="K27" s="78"/>
      <c r="L27" s="78"/>
      <c r="M27" s="81" t="s">
        <v>13</v>
      </c>
      <c r="N27" s="82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4"/>
      <c r="AH27" s="2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</row>
    <row r="28" spans="1:66" ht="15.9" customHeight="1" x14ac:dyDescent="0.45">
      <c r="A28" s="1"/>
      <c r="B28" s="12"/>
      <c r="C28" s="11"/>
      <c r="D28" s="19"/>
      <c r="E28" s="79"/>
      <c r="F28" s="80"/>
      <c r="G28" s="80"/>
      <c r="H28" s="80"/>
      <c r="I28" s="80"/>
      <c r="J28" s="80"/>
      <c r="K28" s="80"/>
      <c r="L28" s="80"/>
      <c r="M28" s="83"/>
      <c r="N28" s="84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7"/>
      <c r="AH28" s="2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2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</row>
    <row r="29" spans="1:66" ht="15.9" customHeight="1" x14ac:dyDescent="0.45">
      <c r="A29" s="1"/>
      <c r="B29" s="12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7"/>
      <c r="AH29" s="2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</row>
    <row r="30" spans="1:66" ht="15.9" customHeight="1" x14ac:dyDescent="0.45">
      <c r="A30" s="1"/>
      <c r="B30" s="12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7"/>
      <c r="AH30" s="2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</row>
    <row r="31" spans="1:66" ht="15.9" customHeight="1" x14ac:dyDescent="0.45">
      <c r="A31" s="1"/>
      <c r="B31" s="12"/>
      <c r="C31" s="11" t="s">
        <v>14</v>
      </c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4"/>
      <c r="AH31" s="2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</row>
    <row r="32" spans="1:66" ht="15.9" customHeight="1" x14ac:dyDescent="0.45">
      <c r="A32" s="1"/>
      <c r="C32" s="12"/>
      <c r="D32" s="121" t="s">
        <v>15</v>
      </c>
      <c r="E32" s="127" t="s">
        <v>95</v>
      </c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4"/>
      <c r="AH32" s="2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2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</row>
    <row r="33" spans="1:66" ht="15.9" customHeight="1" x14ac:dyDescent="0.45">
      <c r="A33" s="1"/>
      <c r="C33" s="12"/>
      <c r="D33" s="121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4"/>
      <c r="AH33" s="2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2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</row>
    <row r="34" spans="1:66" ht="15.9" customHeight="1" x14ac:dyDescent="0.45">
      <c r="A34" s="1"/>
      <c r="C34" s="11"/>
      <c r="D34" s="121" t="s">
        <v>16</v>
      </c>
      <c r="E34" s="127" t="s">
        <v>85</v>
      </c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4"/>
      <c r="AH34" s="2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2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</row>
    <row r="35" spans="1:66" ht="15.9" customHeight="1" x14ac:dyDescent="0.45">
      <c r="A35" s="1"/>
      <c r="C35" s="11"/>
      <c r="D35" s="121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4"/>
      <c r="AH35" s="2"/>
      <c r="AI35" s="41"/>
      <c r="AJ35" s="41"/>
      <c r="AK35" s="41"/>
      <c r="AL35" s="41"/>
      <c r="AM35" s="42"/>
      <c r="AN35" s="42"/>
      <c r="AO35" s="42"/>
      <c r="AP35" s="42"/>
      <c r="AQ35" s="42"/>
      <c r="AR35" s="42"/>
      <c r="AS35" s="42"/>
      <c r="AT35" s="42"/>
      <c r="AU35" s="41"/>
      <c r="AV35" s="41"/>
      <c r="AW35" s="42"/>
      <c r="AX35" s="42"/>
      <c r="AY35" s="42"/>
      <c r="AZ35" s="42"/>
      <c r="BA35" s="42"/>
      <c r="BB35" s="42"/>
      <c r="BC35" s="2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</row>
    <row r="36" spans="1:66" ht="15.9" customHeight="1" x14ac:dyDescent="0.45">
      <c r="A36" s="1"/>
      <c r="C36" s="12"/>
      <c r="D36" s="121" t="s">
        <v>17</v>
      </c>
      <c r="E36" s="127" t="s">
        <v>53</v>
      </c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21"/>
      <c r="AH36" s="2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2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</row>
    <row r="37" spans="1:66" ht="15.9" customHeight="1" x14ac:dyDescent="0.45">
      <c r="A37" s="1"/>
      <c r="C37" s="12"/>
      <c r="D37" s="121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21"/>
      <c r="AH37" s="2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2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</row>
    <row r="38" spans="1:66" ht="15.9" customHeight="1" x14ac:dyDescent="0.45">
      <c r="A38" s="1"/>
      <c r="C38" s="11"/>
      <c r="D38" s="121" t="s">
        <v>18</v>
      </c>
      <c r="E38" s="127" t="s">
        <v>86</v>
      </c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27"/>
      <c r="AD38" s="127"/>
      <c r="AE38" s="127"/>
      <c r="AF38" s="4"/>
      <c r="AH38" s="2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2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</row>
    <row r="39" spans="1:66" ht="15.9" customHeight="1" x14ac:dyDescent="0.45">
      <c r="A39" s="1"/>
      <c r="C39" s="11"/>
      <c r="D39" s="121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4"/>
      <c r="AH39" s="2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2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</row>
    <row r="40" spans="1:66" ht="15.9" customHeight="1" x14ac:dyDescent="0.45">
      <c r="A40" s="1"/>
      <c r="C40" s="11"/>
      <c r="D40" s="121" t="s">
        <v>61</v>
      </c>
      <c r="E40" s="127" t="s">
        <v>63</v>
      </c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127"/>
      <c r="AB40" s="127"/>
      <c r="AC40" s="127"/>
      <c r="AD40" s="127"/>
      <c r="AE40" s="127"/>
      <c r="AF40" s="4"/>
      <c r="AH40" s="2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2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</row>
    <row r="41" spans="1:66" ht="15.9" customHeight="1" x14ac:dyDescent="0.45">
      <c r="A41" s="1"/>
      <c r="C41" s="11"/>
      <c r="D41" s="121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7"/>
      <c r="AC41" s="127"/>
      <c r="AD41" s="127"/>
      <c r="AE41" s="127"/>
      <c r="AF41" s="4"/>
      <c r="AH41" s="2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2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</row>
    <row r="42" spans="1:66" ht="15.9" customHeight="1" thickBot="1" x14ac:dyDescent="0.5">
      <c r="A42" s="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2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</row>
    <row r="43" spans="1:66" ht="15.9" customHeight="1" x14ac:dyDescent="0.45">
      <c r="A43" s="1"/>
      <c r="B43" s="89" t="s">
        <v>30</v>
      </c>
      <c r="C43" s="89"/>
      <c r="D43" s="89"/>
      <c r="E43" s="89"/>
      <c r="F43" s="89"/>
      <c r="G43" s="89"/>
      <c r="H43" s="89"/>
      <c r="I43" s="89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2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</row>
    <row r="44" spans="1:66" ht="15.9" customHeight="1" x14ac:dyDescent="0.45">
      <c r="A44" s="1"/>
      <c r="B44" s="90"/>
      <c r="C44" s="90"/>
      <c r="D44" s="90"/>
      <c r="E44" s="90"/>
      <c r="F44" s="90"/>
      <c r="G44" s="90"/>
      <c r="H44" s="90"/>
      <c r="I44" s="90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92" t="s">
        <v>32</v>
      </c>
      <c r="Y44" s="92"/>
      <c r="Z44" s="92"/>
      <c r="AA44" s="92"/>
      <c r="AB44" s="92"/>
      <c r="AE44" s="23"/>
      <c r="AF44" s="23"/>
      <c r="AG44" s="24"/>
      <c r="AH44" s="2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2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</row>
    <row r="45" spans="1:66" ht="15.9" customHeight="1" x14ac:dyDescent="0.45">
      <c r="A45" s="1"/>
      <c r="B45" s="25"/>
      <c r="C45" s="97" t="s">
        <v>33</v>
      </c>
      <c r="D45" s="98"/>
      <c r="E45" s="99"/>
      <c r="F45" s="97" t="s">
        <v>34</v>
      </c>
      <c r="G45" s="98"/>
      <c r="H45" s="99"/>
      <c r="I45" s="100" t="s">
        <v>35</v>
      </c>
      <c r="J45" s="101"/>
      <c r="K45" s="101"/>
      <c r="L45" s="101"/>
      <c r="M45" s="101"/>
      <c r="N45" s="102"/>
      <c r="O45" s="103" t="s">
        <v>36</v>
      </c>
      <c r="P45" s="104"/>
      <c r="Q45" s="104"/>
      <c r="R45" s="104"/>
      <c r="S45" s="104"/>
      <c r="T45" s="104"/>
      <c r="U45" s="104"/>
      <c r="V45" s="105"/>
      <c r="W45" s="26"/>
      <c r="X45" s="27" t="s">
        <v>37</v>
      </c>
      <c r="Y45" s="28" t="s">
        <v>15</v>
      </c>
      <c r="AA45" s="27" t="s">
        <v>37</v>
      </c>
      <c r="AB45" s="23" t="s">
        <v>16</v>
      </c>
      <c r="AF45" s="28"/>
      <c r="AG45" s="28"/>
      <c r="AH45" s="2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2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</row>
    <row r="46" spans="1:66" ht="15.9" customHeight="1" x14ac:dyDescent="0.45">
      <c r="A46" s="1"/>
      <c r="B46" s="25"/>
      <c r="C46" s="106"/>
      <c r="D46" s="107"/>
      <c r="E46" s="108"/>
      <c r="F46" s="106" t="s">
        <v>39</v>
      </c>
      <c r="G46" s="107"/>
      <c r="H46" s="108"/>
      <c r="I46" s="109"/>
      <c r="J46" s="110"/>
      <c r="K46" s="110"/>
      <c r="L46" s="110"/>
      <c r="M46" s="110"/>
      <c r="N46" s="111"/>
      <c r="O46" s="118" t="s">
        <v>40</v>
      </c>
      <c r="P46" s="86"/>
      <c r="Q46" s="29"/>
      <c r="R46" s="86" t="s">
        <v>41</v>
      </c>
      <c r="S46" s="29"/>
      <c r="T46" s="86" t="s">
        <v>42</v>
      </c>
      <c r="U46" s="29"/>
      <c r="V46" s="130" t="s">
        <v>43</v>
      </c>
      <c r="W46" s="30"/>
      <c r="X46" s="27" t="s">
        <v>37</v>
      </c>
      <c r="Y46" s="23" t="s">
        <v>17</v>
      </c>
      <c r="AA46" s="27" t="s">
        <v>37</v>
      </c>
      <c r="AB46" s="3" t="s">
        <v>18</v>
      </c>
      <c r="AD46" s="27" t="s">
        <v>37</v>
      </c>
      <c r="AE46" s="3" t="s">
        <v>61</v>
      </c>
      <c r="AH46" s="2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2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</row>
    <row r="47" spans="1:66" ht="15.9" customHeight="1" x14ac:dyDescent="0.45">
      <c r="A47" s="1"/>
      <c r="B47" s="25"/>
      <c r="C47" s="91"/>
      <c r="D47" s="92"/>
      <c r="E47" s="93"/>
      <c r="F47" s="91" t="s">
        <v>44</v>
      </c>
      <c r="G47" s="92"/>
      <c r="H47" s="93"/>
      <c r="I47" s="112"/>
      <c r="J47" s="113"/>
      <c r="K47" s="113"/>
      <c r="L47" s="113"/>
      <c r="M47" s="113"/>
      <c r="N47" s="114"/>
      <c r="O47" s="119"/>
      <c r="P47" s="87"/>
      <c r="Q47" s="31"/>
      <c r="R47" s="87"/>
      <c r="S47" s="31"/>
      <c r="T47" s="87"/>
      <c r="U47" s="31"/>
      <c r="V47" s="131"/>
      <c r="W47" s="30"/>
      <c r="X47" s="92" t="s">
        <v>45</v>
      </c>
      <c r="Y47" s="92"/>
      <c r="Z47" s="92"/>
      <c r="AA47" s="92"/>
      <c r="AB47" s="92"/>
      <c r="AE47" s="32"/>
      <c r="AF47" s="32"/>
      <c r="AG47" s="32"/>
      <c r="AH47" s="2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2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</row>
    <row r="48" spans="1:66" ht="15.9" customHeight="1" x14ac:dyDescent="0.45">
      <c r="A48" s="1"/>
      <c r="B48" s="25"/>
      <c r="C48" s="94"/>
      <c r="D48" s="95"/>
      <c r="E48" s="96"/>
      <c r="F48" s="94" t="s">
        <v>46</v>
      </c>
      <c r="G48" s="95"/>
      <c r="H48" s="96"/>
      <c r="I48" s="115"/>
      <c r="J48" s="116"/>
      <c r="K48" s="116"/>
      <c r="L48" s="116"/>
      <c r="M48" s="116"/>
      <c r="N48" s="117"/>
      <c r="O48" s="120"/>
      <c r="P48" s="88"/>
      <c r="Q48" s="33"/>
      <c r="R48" s="88"/>
      <c r="S48" s="33"/>
      <c r="T48" s="88"/>
      <c r="U48" s="33"/>
      <c r="V48" s="132"/>
      <c r="W48" s="30"/>
      <c r="X48" s="3" t="s">
        <v>37</v>
      </c>
      <c r="Y48" s="129" t="s">
        <v>47</v>
      </c>
      <c r="Z48" s="129"/>
      <c r="AA48" s="129"/>
      <c r="AB48" s="129"/>
      <c r="AC48" s="129"/>
      <c r="AD48" s="129"/>
      <c r="AE48" s="129"/>
      <c r="AF48" s="129"/>
      <c r="AG48" s="34"/>
      <c r="AH48" s="2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2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</row>
    <row r="49" spans="1:66" ht="15.9" customHeight="1" x14ac:dyDescent="0.45">
      <c r="A49" s="1"/>
      <c r="B49" s="85" t="s">
        <v>48</v>
      </c>
      <c r="C49" s="85"/>
      <c r="D49" s="85"/>
      <c r="E49" s="85"/>
      <c r="F49" s="85"/>
      <c r="G49" s="36"/>
      <c r="H49" s="36"/>
      <c r="I49" s="36"/>
      <c r="J49" s="36"/>
      <c r="K49" s="37"/>
      <c r="L49" s="37"/>
      <c r="M49" s="37"/>
      <c r="N49" s="37"/>
      <c r="O49" s="37"/>
      <c r="P49" s="37"/>
      <c r="Q49" s="38"/>
      <c r="R49" s="38"/>
      <c r="S49" s="38"/>
      <c r="T49" s="38"/>
      <c r="U49" s="38"/>
      <c r="V49" s="38"/>
      <c r="W49" s="38"/>
      <c r="X49" s="3" t="s">
        <v>37</v>
      </c>
      <c r="Y49" s="27" t="s">
        <v>49</v>
      </c>
      <c r="AE49" s="32"/>
      <c r="AF49" s="32"/>
      <c r="AG49" s="32"/>
      <c r="AH49" s="2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2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</row>
    <row r="50" spans="1:66" ht="15.9" customHeight="1" x14ac:dyDescent="0.45">
      <c r="A50" s="1"/>
      <c r="B50" s="3" t="s">
        <v>50</v>
      </c>
      <c r="M50" s="23"/>
      <c r="N50" s="39" t="s">
        <v>51</v>
      </c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128" t="s">
        <v>52</v>
      </c>
      <c r="Z50" s="128"/>
      <c r="AA50" s="128"/>
      <c r="AB50" s="128"/>
      <c r="AC50" s="128"/>
      <c r="AD50" s="128"/>
      <c r="AE50" s="128"/>
      <c r="AF50" s="128"/>
      <c r="AG50" s="128"/>
      <c r="AH50" s="40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2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</row>
    <row r="51" spans="1:66" ht="15.9" customHeight="1" x14ac:dyDescent="0.4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40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2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</row>
    <row r="52" spans="1:66" ht="15.9" customHeight="1" x14ac:dyDescent="0.4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</row>
    <row r="53" spans="1:66" ht="15.9" customHeight="1" x14ac:dyDescent="0.4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</row>
    <row r="54" spans="1:66" ht="15.9" customHeight="1" x14ac:dyDescent="0.4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</row>
    <row r="55" spans="1:66" ht="15.9" customHeight="1" x14ac:dyDescent="0.4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</row>
    <row r="56" spans="1:66" ht="15.9" customHeight="1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</row>
  </sheetData>
  <sheetProtection algorithmName="SHA-512" hashValue="+OMZxKh+KyZz118j1rhLnhM/CaFPLzmuR7kmN3GR0WH4PKjOpi9CeDPzm6p1zLyhYLOiKQ8fU+RoYevAjl4RYg==" saltValue="oUWcgNc4VaZ+ioQzkWvHFg==" spinCount="100000" sheet="1" objects="1" scenarios="1"/>
  <mergeCells count="67">
    <mergeCell ref="AI1:BB1"/>
    <mergeCell ref="AI2:BB2"/>
    <mergeCell ref="C3:AF5"/>
    <mergeCell ref="AI3:BB3"/>
    <mergeCell ref="AI4:BB4"/>
    <mergeCell ref="AI5:BB5"/>
    <mergeCell ref="Y6:AF6"/>
    <mergeCell ref="AI6:BB6"/>
    <mergeCell ref="C7:H7"/>
    <mergeCell ref="AI7:BB7"/>
    <mergeCell ref="O8:Q8"/>
    <mergeCell ref="R8:AF8"/>
    <mergeCell ref="AI8:BB8"/>
    <mergeCell ref="O9:Q9"/>
    <mergeCell ref="R9:AF9"/>
    <mergeCell ref="AI9:BB9"/>
    <mergeCell ref="O10:Q10"/>
    <mergeCell ref="R10:AF10"/>
    <mergeCell ref="AI10:BB10"/>
    <mergeCell ref="AI12:AR12"/>
    <mergeCell ref="AS12:BB12"/>
    <mergeCell ref="AI13:AR13"/>
    <mergeCell ref="AS13:BB13"/>
    <mergeCell ref="O11:Q11"/>
    <mergeCell ref="R11:AF11"/>
    <mergeCell ref="AI11:BB11"/>
    <mergeCell ref="O12:Q12"/>
    <mergeCell ref="R12:AF12"/>
    <mergeCell ref="O13:Q13"/>
    <mergeCell ref="R13:AF13"/>
    <mergeCell ref="E32:AE33"/>
    <mergeCell ref="D34:D35"/>
    <mergeCell ref="E34:AE35"/>
    <mergeCell ref="Y50:AG50"/>
    <mergeCell ref="X47:AB47"/>
    <mergeCell ref="Y48:AF48"/>
    <mergeCell ref="X44:AB44"/>
    <mergeCell ref="T46:T48"/>
    <mergeCell ref="V46:V48"/>
    <mergeCell ref="D36:D37"/>
    <mergeCell ref="E36:AE37"/>
    <mergeCell ref="E38:AE39"/>
    <mergeCell ref="D38:D39"/>
    <mergeCell ref="D40:D41"/>
    <mergeCell ref="E40:AE41"/>
    <mergeCell ref="AI23:BB23"/>
    <mergeCell ref="C15:AF17"/>
    <mergeCell ref="C18:AF18"/>
    <mergeCell ref="R21:AF21"/>
    <mergeCell ref="C19:AF19"/>
    <mergeCell ref="E22:N23"/>
    <mergeCell ref="E27:L28"/>
    <mergeCell ref="M27:N28"/>
    <mergeCell ref="B49:F49"/>
    <mergeCell ref="R46:R48"/>
    <mergeCell ref="B43:I44"/>
    <mergeCell ref="F47:H47"/>
    <mergeCell ref="F48:H48"/>
    <mergeCell ref="C45:E45"/>
    <mergeCell ref="F45:H45"/>
    <mergeCell ref="I45:N45"/>
    <mergeCell ref="O45:V45"/>
    <mergeCell ref="C46:E48"/>
    <mergeCell ref="F46:H46"/>
    <mergeCell ref="I46:N48"/>
    <mergeCell ref="O46:P48"/>
    <mergeCell ref="D32:D33"/>
  </mergeCells>
  <phoneticPr fontId="3"/>
  <printOptions horizontalCentered="1" verticalCentered="1"/>
  <pageMargins left="0.86614173228346458" right="0.86614173228346458" top="0.78740157480314965" bottom="0.78740157480314965" header="0.31496062992125984" footer="0.31496062992125984"/>
  <pageSetup paperSize="9" scale="9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rgb="FFFFFF00"/>
    <pageSetUpPr fitToPage="1"/>
  </sheetPr>
  <dimension ref="A1:BN51"/>
  <sheetViews>
    <sheetView view="pageBreakPreview" zoomScale="85" zoomScaleNormal="85" zoomScaleSheetLayoutView="85" workbookViewId="0">
      <selection activeCell="O6" sqref="O6:Q6"/>
    </sheetView>
  </sheetViews>
  <sheetFormatPr defaultColWidth="2.59765625" defaultRowHeight="15.9" customHeight="1" x14ac:dyDescent="0.45"/>
  <cols>
    <col min="1" max="3" width="2.59765625" style="3"/>
    <col min="4" max="8" width="2.59765625" style="3" customWidth="1"/>
    <col min="9" max="10" width="3.19921875" style="3" customWidth="1"/>
    <col min="11" max="21" width="2.59765625" style="3" customWidth="1"/>
    <col min="22" max="22" width="2.59765625" style="3"/>
    <col min="23" max="30" width="2.59765625" style="3" customWidth="1"/>
    <col min="31" max="34" width="2.59765625" style="3"/>
    <col min="35" max="35" width="6.5" style="3" hidden="1" customWidth="1"/>
    <col min="36" max="37" width="0" style="3" hidden="1" customWidth="1"/>
    <col min="38" max="38" width="6.5" style="3" hidden="1" customWidth="1"/>
    <col min="39" max="39" width="0" style="3" hidden="1" customWidth="1"/>
    <col min="40" max="40" width="6.5" style="3" hidden="1" customWidth="1"/>
    <col min="41" max="42" width="2.59765625" style="3"/>
    <col min="43" max="43" width="0" style="3" hidden="1" customWidth="1"/>
    <col min="44" max="66" width="2.59765625" style="3"/>
    <col min="67" max="69" width="0" style="3" hidden="1" customWidth="1"/>
    <col min="70" max="16384" width="2.59765625" style="3"/>
  </cols>
  <sheetData>
    <row r="1" spans="1:66" ht="15.9" customHeight="1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2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2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</row>
    <row r="2" spans="1:66" ht="15.9" customHeight="1" x14ac:dyDescent="0.45">
      <c r="A2" s="1"/>
      <c r="B2" s="4" t="s">
        <v>68</v>
      </c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4"/>
      <c r="AF2" s="4"/>
      <c r="AG2" s="4"/>
      <c r="AH2" s="2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2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</row>
    <row r="3" spans="1:66" ht="15.9" customHeight="1" x14ac:dyDescent="0.45">
      <c r="A3" s="1"/>
      <c r="B3" s="4"/>
      <c r="C3" s="4"/>
      <c r="D3" s="4"/>
      <c r="E3" s="4"/>
      <c r="F3" s="4"/>
      <c r="G3" s="4"/>
      <c r="H3" s="4"/>
      <c r="K3" s="4"/>
      <c r="L3" s="4"/>
      <c r="M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2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2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</row>
    <row r="4" spans="1:66" ht="15.9" customHeight="1" x14ac:dyDescent="0.45">
      <c r="A4" s="1"/>
      <c r="B4" s="4"/>
      <c r="C4" s="4"/>
      <c r="D4" s="4"/>
      <c r="E4" s="4"/>
      <c r="F4" s="4"/>
      <c r="G4" s="4"/>
      <c r="H4" s="4"/>
      <c r="I4" s="4"/>
      <c r="J4" s="4"/>
      <c r="L4" s="60"/>
      <c r="M4" s="60" t="s">
        <v>83</v>
      </c>
      <c r="N4" s="4"/>
      <c r="O4" s="154" t="s">
        <v>58</v>
      </c>
      <c r="P4" s="154"/>
      <c r="Q4" s="154"/>
      <c r="R4" s="148" t="str">
        <f>IF('申請書（法人用）'!R8:AF8="","",'申請書（法人用）'!R8:AF8)</f>
        <v/>
      </c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4"/>
      <c r="AH4" s="2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2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</row>
    <row r="5" spans="1:66" ht="15.9" customHeight="1" x14ac:dyDescent="0.45">
      <c r="A5" s="1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140" t="s">
        <v>104</v>
      </c>
      <c r="P5" s="140"/>
      <c r="Q5" s="140"/>
      <c r="R5" s="142" t="str">
        <f>IF('申請書（法人用）'!R9:AF9="","",'申請書（法人用）'!R9:AF9)</f>
        <v/>
      </c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4"/>
      <c r="AH5" s="2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2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</row>
    <row r="6" spans="1:66" ht="15.9" customHeight="1" x14ac:dyDescent="0.45">
      <c r="A6" s="1"/>
      <c r="B6" s="4"/>
      <c r="O6" s="242" t="s">
        <v>59</v>
      </c>
      <c r="P6" s="242"/>
      <c r="Q6" s="242"/>
      <c r="R6" s="142" t="str">
        <f>IF('申請書（法人用）'!R10:AF10="","",'申請書（法人用）'!R10:AF10)</f>
        <v/>
      </c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H6" s="2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2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</row>
    <row r="7" spans="1:66" ht="15.9" customHeight="1" x14ac:dyDescent="0.45">
      <c r="A7" s="1"/>
      <c r="B7" s="4"/>
      <c r="L7" s="4"/>
      <c r="O7" s="53"/>
      <c r="P7" s="53"/>
      <c r="Q7" s="53"/>
      <c r="R7" s="54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H7" s="2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2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</row>
    <row r="8" spans="1:66" ht="15.9" customHeight="1" x14ac:dyDescent="0.45">
      <c r="A8" s="1"/>
      <c r="C8" s="57" t="s">
        <v>69</v>
      </c>
      <c r="D8" s="180" t="s">
        <v>71</v>
      </c>
      <c r="E8" s="180"/>
      <c r="F8" s="180"/>
      <c r="G8" s="180"/>
      <c r="H8" s="180"/>
      <c r="I8" s="180" t="s">
        <v>72</v>
      </c>
      <c r="J8" s="180"/>
      <c r="K8" s="180"/>
      <c r="L8" s="180"/>
      <c r="M8" s="180"/>
      <c r="N8" s="180"/>
      <c r="O8" s="180"/>
      <c r="P8" s="183" t="s">
        <v>73</v>
      </c>
      <c r="Q8" s="184"/>
      <c r="R8" s="184"/>
      <c r="S8" s="184"/>
      <c r="T8" s="184"/>
      <c r="U8" s="184"/>
      <c r="V8" s="185"/>
      <c r="W8" s="186" t="s">
        <v>96</v>
      </c>
      <c r="X8" s="187"/>
      <c r="Y8" s="187"/>
      <c r="Z8" s="187"/>
      <c r="AA8" s="187"/>
      <c r="AB8" s="187"/>
      <c r="AC8" s="187"/>
      <c r="AD8" s="187"/>
      <c r="AE8" s="188"/>
      <c r="AF8" s="56"/>
      <c r="AG8" s="4"/>
      <c r="AH8" s="2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2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</row>
    <row r="9" spans="1:66" ht="21" customHeight="1" x14ac:dyDescent="0.45">
      <c r="A9" s="1"/>
      <c r="C9" s="179" t="s">
        <v>70</v>
      </c>
      <c r="D9" s="179" t="s">
        <v>77</v>
      </c>
      <c r="E9" s="179"/>
      <c r="F9" s="179"/>
      <c r="G9" s="179"/>
      <c r="H9" s="179"/>
      <c r="I9" s="186"/>
      <c r="J9" s="188"/>
      <c r="K9" s="186" t="s">
        <v>92</v>
      </c>
      <c r="L9" s="187"/>
      <c r="M9" s="187"/>
      <c r="N9" s="187"/>
      <c r="O9" s="188"/>
      <c r="P9" s="181">
        <v>62000</v>
      </c>
      <c r="Q9" s="181"/>
      <c r="R9" s="181"/>
      <c r="S9" s="181"/>
      <c r="T9" s="181"/>
      <c r="U9" s="182"/>
      <c r="V9" s="172" t="s">
        <v>74</v>
      </c>
      <c r="W9" s="173">
        <f>IF(P9="","",MIN(P9/2,AN9))</f>
        <v>30000</v>
      </c>
      <c r="X9" s="174"/>
      <c r="Y9" s="174"/>
      <c r="Z9" s="174"/>
      <c r="AA9" s="174"/>
      <c r="AB9" s="174"/>
      <c r="AC9" s="174"/>
      <c r="AD9" s="174"/>
      <c r="AE9" s="172" t="s">
        <v>74</v>
      </c>
      <c r="AF9" s="56"/>
      <c r="AH9" s="2"/>
      <c r="AI9" s="67" t="b">
        <v>1</v>
      </c>
      <c r="AJ9" s="67"/>
      <c r="AK9" s="67">
        <f>IF(AI9=TRUE,1,0)</f>
        <v>1</v>
      </c>
      <c r="AL9" s="67">
        <f>IF(AI9=TRUE,20000,0)</f>
        <v>20000</v>
      </c>
      <c r="AM9" s="67">
        <f>SUM(AK9:AK11)</f>
        <v>4</v>
      </c>
      <c r="AN9" s="67">
        <f>SUM(AL9:AL11)</f>
        <v>30000</v>
      </c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2"/>
      <c r="BD9" s="1"/>
      <c r="BE9" s="1"/>
      <c r="BF9" s="6"/>
      <c r="BG9" s="1"/>
      <c r="BH9" s="1"/>
      <c r="BI9" s="1"/>
      <c r="BJ9" s="1"/>
      <c r="BK9" s="1"/>
      <c r="BL9" s="1"/>
      <c r="BM9" s="1"/>
      <c r="BN9" s="1"/>
    </row>
    <row r="10" spans="1:66" ht="21" customHeight="1" x14ac:dyDescent="0.45">
      <c r="A10" s="1"/>
      <c r="C10" s="179"/>
      <c r="D10" s="179"/>
      <c r="E10" s="179"/>
      <c r="F10" s="179"/>
      <c r="G10" s="179"/>
      <c r="H10" s="179"/>
      <c r="I10" s="186"/>
      <c r="J10" s="188"/>
      <c r="K10" s="186" t="s">
        <v>93</v>
      </c>
      <c r="L10" s="187"/>
      <c r="M10" s="187"/>
      <c r="N10" s="187"/>
      <c r="O10" s="188"/>
      <c r="P10" s="181"/>
      <c r="Q10" s="181"/>
      <c r="R10" s="181"/>
      <c r="S10" s="181"/>
      <c r="T10" s="181"/>
      <c r="U10" s="182"/>
      <c r="V10" s="172"/>
      <c r="W10" s="175"/>
      <c r="X10" s="176"/>
      <c r="Y10" s="176"/>
      <c r="Z10" s="176"/>
      <c r="AA10" s="176"/>
      <c r="AB10" s="176"/>
      <c r="AC10" s="176"/>
      <c r="AD10" s="176"/>
      <c r="AE10" s="172"/>
      <c r="AF10" s="56"/>
      <c r="AH10" s="2"/>
      <c r="AI10" s="67" t="b">
        <v>1</v>
      </c>
      <c r="AJ10" s="67"/>
      <c r="AK10" s="67">
        <f>IF(AI10=TRUE,3,0)</f>
        <v>3</v>
      </c>
      <c r="AL10" s="67">
        <f>IF(AI10=TRUE,10000,0)</f>
        <v>10000</v>
      </c>
      <c r="AM10" s="67"/>
      <c r="AN10" s="67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2"/>
      <c r="BD10" s="1"/>
      <c r="BE10" s="1"/>
      <c r="BF10" s="6"/>
      <c r="BG10" s="1"/>
      <c r="BH10" s="1"/>
      <c r="BI10" s="1"/>
      <c r="BJ10" s="1"/>
      <c r="BK10" s="1"/>
      <c r="BL10" s="1"/>
      <c r="BM10" s="1"/>
      <c r="BN10" s="1"/>
    </row>
    <row r="11" spans="1:66" ht="21" customHeight="1" x14ac:dyDescent="0.45">
      <c r="A11" s="1"/>
      <c r="B11" s="48"/>
      <c r="C11" s="179"/>
      <c r="D11" s="179"/>
      <c r="E11" s="179"/>
      <c r="F11" s="179"/>
      <c r="G11" s="179"/>
      <c r="H11" s="179"/>
      <c r="I11" s="186"/>
      <c r="J11" s="188"/>
      <c r="K11" s="186" t="s">
        <v>94</v>
      </c>
      <c r="L11" s="187"/>
      <c r="M11" s="187"/>
      <c r="N11" s="187"/>
      <c r="O11" s="188"/>
      <c r="P11" s="181"/>
      <c r="Q11" s="181"/>
      <c r="R11" s="181"/>
      <c r="S11" s="181"/>
      <c r="T11" s="181"/>
      <c r="U11" s="182"/>
      <c r="V11" s="172"/>
      <c r="W11" s="177"/>
      <c r="X11" s="178"/>
      <c r="Y11" s="178"/>
      <c r="Z11" s="178"/>
      <c r="AA11" s="178"/>
      <c r="AB11" s="178"/>
      <c r="AC11" s="178"/>
      <c r="AD11" s="178"/>
      <c r="AE11" s="172"/>
      <c r="AF11" s="48"/>
      <c r="AG11" s="48"/>
      <c r="AH11" s="2"/>
      <c r="AI11" s="67" t="b">
        <v>0</v>
      </c>
      <c r="AJ11" s="67"/>
      <c r="AK11" s="67">
        <f>IF(AI11=TRUE,5,0)</f>
        <v>0</v>
      </c>
      <c r="AL11" s="67">
        <f>IF(AI11=TRUE,20000,0)</f>
        <v>0</v>
      </c>
      <c r="AM11" s="67"/>
      <c r="AN11" s="67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2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</row>
    <row r="12" spans="1:66" ht="21" customHeight="1" x14ac:dyDescent="0.45">
      <c r="A12" s="1"/>
      <c r="B12" s="48"/>
      <c r="C12" s="168">
        <v>1</v>
      </c>
      <c r="D12" s="169"/>
      <c r="E12" s="169"/>
      <c r="F12" s="169"/>
      <c r="G12" s="169"/>
      <c r="H12" s="169"/>
      <c r="I12" s="165"/>
      <c r="J12" s="166"/>
      <c r="K12" s="165" t="s">
        <v>92</v>
      </c>
      <c r="L12" s="167"/>
      <c r="M12" s="167"/>
      <c r="N12" s="167"/>
      <c r="O12" s="166"/>
      <c r="P12" s="170"/>
      <c r="Q12" s="170"/>
      <c r="R12" s="170"/>
      <c r="S12" s="170"/>
      <c r="T12" s="170"/>
      <c r="U12" s="171"/>
      <c r="V12" s="172" t="s">
        <v>74</v>
      </c>
      <c r="W12" s="173" t="str">
        <f t="shared" ref="W12" si="0">IF(P12="","",MIN(P12/2,AN12))</f>
        <v/>
      </c>
      <c r="X12" s="174"/>
      <c r="Y12" s="174"/>
      <c r="Z12" s="174"/>
      <c r="AA12" s="174"/>
      <c r="AB12" s="174"/>
      <c r="AC12" s="174"/>
      <c r="AD12" s="174"/>
      <c r="AE12" s="172" t="s">
        <v>74</v>
      </c>
      <c r="AF12" s="51"/>
      <c r="AG12" s="48"/>
      <c r="AH12" s="2"/>
      <c r="AI12" s="67" t="b">
        <v>0</v>
      </c>
      <c r="AJ12" s="67"/>
      <c r="AK12" s="67">
        <f>IF(AI12=TRUE,1,0)</f>
        <v>0</v>
      </c>
      <c r="AL12" s="67">
        <f>IF(AI12=TRUE,20000,0)</f>
        <v>0</v>
      </c>
      <c r="AM12" s="67">
        <f>SUM(AK12:AK14)</f>
        <v>0</v>
      </c>
      <c r="AN12" s="67">
        <f>SUM(AL12:AL14)</f>
        <v>0</v>
      </c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2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</row>
    <row r="13" spans="1:66" ht="21" customHeight="1" x14ac:dyDescent="0.45">
      <c r="A13" s="1"/>
      <c r="B13" s="63"/>
      <c r="C13" s="168"/>
      <c r="D13" s="169"/>
      <c r="E13" s="169"/>
      <c r="F13" s="169"/>
      <c r="G13" s="169"/>
      <c r="H13" s="169"/>
      <c r="I13" s="165"/>
      <c r="J13" s="166"/>
      <c r="K13" s="165" t="s">
        <v>93</v>
      </c>
      <c r="L13" s="167"/>
      <c r="M13" s="167"/>
      <c r="N13" s="167"/>
      <c r="O13" s="166"/>
      <c r="P13" s="170"/>
      <c r="Q13" s="170"/>
      <c r="R13" s="170"/>
      <c r="S13" s="170"/>
      <c r="T13" s="170"/>
      <c r="U13" s="171"/>
      <c r="V13" s="172"/>
      <c r="W13" s="175"/>
      <c r="X13" s="176"/>
      <c r="Y13" s="176"/>
      <c r="Z13" s="176"/>
      <c r="AA13" s="176"/>
      <c r="AB13" s="176"/>
      <c r="AC13" s="176"/>
      <c r="AD13" s="176"/>
      <c r="AE13" s="172"/>
      <c r="AF13" s="63"/>
      <c r="AG13" s="63"/>
      <c r="AH13" s="2"/>
      <c r="AI13" s="67" t="b">
        <v>0</v>
      </c>
      <c r="AJ13" s="67"/>
      <c r="AK13" s="67">
        <f>IF(AI13=TRUE,3,0)</f>
        <v>0</v>
      </c>
      <c r="AL13" s="67">
        <f>IF(AI13=TRUE,10000,0)</f>
        <v>0</v>
      </c>
      <c r="AM13" s="67"/>
      <c r="AN13" s="67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2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</row>
    <row r="14" spans="1:66" ht="21" customHeight="1" x14ac:dyDescent="0.45">
      <c r="A14" s="1"/>
      <c r="B14" s="48"/>
      <c r="C14" s="168"/>
      <c r="D14" s="169"/>
      <c r="E14" s="169"/>
      <c r="F14" s="169"/>
      <c r="G14" s="169"/>
      <c r="H14" s="169"/>
      <c r="I14" s="165"/>
      <c r="J14" s="166"/>
      <c r="K14" s="165" t="s">
        <v>94</v>
      </c>
      <c r="L14" s="167"/>
      <c r="M14" s="167"/>
      <c r="N14" s="167"/>
      <c r="O14" s="166"/>
      <c r="P14" s="170"/>
      <c r="Q14" s="170"/>
      <c r="R14" s="170"/>
      <c r="S14" s="170"/>
      <c r="T14" s="170"/>
      <c r="U14" s="171"/>
      <c r="V14" s="172"/>
      <c r="W14" s="177"/>
      <c r="X14" s="178"/>
      <c r="Y14" s="178"/>
      <c r="Z14" s="178"/>
      <c r="AA14" s="178"/>
      <c r="AB14" s="178"/>
      <c r="AC14" s="178"/>
      <c r="AD14" s="178"/>
      <c r="AE14" s="172"/>
      <c r="AF14" s="51"/>
      <c r="AG14" s="48"/>
      <c r="AH14" s="2"/>
      <c r="AI14" s="67" t="b">
        <v>0</v>
      </c>
      <c r="AJ14" s="67"/>
      <c r="AK14" s="67">
        <f>IF(AI14=TRUE,5,0)</f>
        <v>0</v>
      </c>
      <c r="AL14" s="67">
        <f>IF(AI14=TRUE,20000,0)</f>
        <v>0</v>
      </c>
      <c r="AM14" s="67"/>
      <c r="AN14" s="67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2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</row>
    <row r="15" spans="1:66" ht="21" customHeight="1" x14ac:dyDescent="0.45">
      <c r="A15" s="1"/>
      <c r="B15" s="4"/>
      <c r="C15" s="168">
        <v>2</v>
      </c>
      <c r="D15" s="169"/>
      <c r="E15" s="169"/>
      <c r="F15" s="169"/>
      <c r="G15" s="169"/>
      <c r="H15" s="169"/>
      <c r="I15" s="165"/>
      <c r="J15" s="166"/>
      <c r="K15" s="165" t="s">
        <v>92</v>
      </c>
      <c r="L15" s="167"/>
      <c r="M15" s="167"/>
      <c r="N15" s="167"/>
      <c r="O15" s="166"/>
      <c r="P15" s="170"/>
      <c r="Q15" s="170"/>
      <c r="R15" s="170"/>
      <c r="S15" s="170"/>
      <c r="T15" s="170"/>
      <c r="U15" s="171"/>
      <c r="V15" s="172" t="s">
        <v>74</v>
      </c>
      <c r="W15" s="173" t="str">
        <f t="shared" ref="W15" si="1">IF(P15="","",MIN(P15/2,AN15))</f>
        <v/>
      </c>
      <c r="X15" s="174"/>
      <c r="Y15" s="174"/>
      <c r="Z15" s="174"/>
      <c r="AA15" s="174"/>
      <c r="AB15" s="174"/>
      <c r="AC15" s="174"/>
      <c r="AD15" s="174"/>
      <c r="AE15" s="172" t="s">
        <v>74</v>
      </c>
      <c r="AF15" s="51"/>
      <c r="AG15" s="4"/>
      <c r="AH15" s="2"/>
      <c r="AI15" s="67" t="b">
        <v>0</v>
      </c>
      <c r="AJ15" s="67"/>
      <c r="AK15" s="67">
        <f t="shared" ref="AK15" si="2">IF(AI15=TRUE,1,0)</f>
        <v>0</v>
      </c>
      <c r="AL15" s="67">
        <f t="shared" ref="AL15" si="3">IF(AI15=TRUE,20000,0)</f>
        <v>0</v>
      </c>
      <c r="AM15" s="67">
        <f t="shared" ref="AM15:AN15" si="4">SUM(AK15:AK17)</f>
        <v>0</v>
      </c>
      <c r="AN15" s="67">
        <f t="shared" si="4"/>
        <v>0</v>
      </c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2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</row>
    <row r="16" spans="1:66" ht="21" customHeight="1" x14ac:dyDescent="0.45">
      <c r="A16" s="1"/>
      <c r="B16" s="4"/>
      <c r="C16" s="168"/>
      <c r="D16" s="169"/>
      <c r="E16" s="169"/>
      <c r="F16" s="169"/>
      <c r="G16" s="169"/>
      <c r="H16" s="169"/>
      <c r="I16" s="165"/>
      <c r="J16" s="166"/>
      <c r="K16" s="165" t="s">
        <v>93</v>
      </c>
      <c r="L16" s="167"/>
      <c r="M16" s="167"/>
      <c r="N16" s="167"/>
      <c r="O16" s="166"/>
      <c r="P16" s="170"/>
      <c r="Q16" s="170"/>
      <c r="R16" s="170"/>
      <c r="S16" s="170"/>
      <c r="T16" s="170"/>
      <c r="U16" s="171"/>
      <c r="V16" s="172"/>
      <c r="W16" s="175"/>
      <c r="X16" s="176"/>
      <c r="Y16" s="176"/>
      <c r="Z16" s="176"/>
      <c r="AA16" s="176"/>
      <c r="AB16" s="176"/>
      <c r="AC16" s="176"/>
      <c r="AD16" s="176"/>
      <c r="AE16" s="172"/>
      <c r="AF16" s="63"/>
      <c r="AG16" s="4"/>
      <c r="AH16" s="2"/>
      <c r="AI16" s="67" t="b">
        <v>0</v>
      </c>
      <c r="AJ16" s="67"/>
      <c r="AK16" s="67">
        <f t="shared" ref="AK16" si="5">IF(AI16=TRUE,3,0)</f>
        <v>0</v>
      </c>
      <c r="AL16" s="67">
        <f t="shared" ref="AL16" si="6">IF(AI16=TRUE,10000,0)</f>
        <v>0</v>
      </c>
      <c r="AM16" s="67"/>
      <c r="AN16" s="67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2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</row>
    <row r="17" spans="1:66" ht="21" customHeight="1" x14ac:dyDescent="0.45">
      <c r="A17" s="1"/>
      <c r="B17" s="11"/>
      <c r="C17" s="168"/>
      <c r="D17" s="169"/>
      <c r="E17" s="169"/>
      <c r="F17" s="169"/>
      <c r="G17" s="169"/>
      <c r="H17" s="169"/>
      <c r="I17" s="165"/>
      <c r="J17" s="166"/>
      <c r="K17" s="165" t="s">
        <v>94</v>
      </c>
      <c r="L17" s="167"/>
      <c r="M17" s="167"/>
      <c r="N17" s="167"/>
      <c r="O17" s="166"/>
      <c r="P17" s="170"/>
      <c r="Q17" s="170"/>
      <c r="R17" s="170"/>
      <c r="S17" s="170"/>
      <c r="T17" s="170"/>
      <c r="U17" s="171"/>
      <c r="V17" s="172"/>
      <c r="W17" s="177"/>
      <c r="X17" s="178"/>
      <c r="Y17" s="178"/>
      <c r="Z17" s="178"/>
      <c r="AA17" s="178"/>
      <c r="AB17" s="178"/>
      <c r="AC17" s="178"/>
      <c r="AD17" s="178"/>
      <c r="AE17" s="172"/>
      <c r="AF17" s="11"/>
      <c r="AG17" s="4"/>
      <c r="AH17" s="2"/>
      <c r="AI17" s="67" t="b">
        <v>0</v>
      </c>
      <c r="AJ17" s="67"/>
      <c r="AK17" s="67">
        <f t="shared" ref="AK17" si="7">IF(AI17=TRUE,5,0)</f>
        <v>0</v>
      </c>
      <c r="AL17" s="67">
        <f t="shared" ref="AL17:AL18" si="8">IF(AI17=TRUE,20000,0)</f>
        <v>0</v>
      </c>
      <c r="AM17" s="67"/>
      <c r="AN17" s="67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2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</row>
    <row r="18" spans="1:66" ht="21" customHeight="1" x14ac:dyDescent="0.45">
      <c r="A18" s="1"/>
      <c r="B18" s="11"/>
      <c r="C18" s="168">
        <v>3</v>
      </c>
      <c r="D18" s="169" t="str">
        <f>IF($AJ18="","",$AJ18)</f>
        <v/>
      </c>
      <c r="E18" s="169"/>
      <c r="F18" s="169"/>
      <c r="G18" s="169"/>
      <c r="H18" s="169"/>
      <c r="I18" s="165"/>
      <c r="J18" s="166"/>
      <c r="K18" s="165" t="s">
        <v>92</v>
      </c>
      <c r="L18" s="167"/>
      <c r="M18" s="167"/>
      <c r="N18" s="167"/>
      <c r="O18" s="166"/>
      <c r="P18" s="170"/>
      <c r="Q18" s="170"/>
      <c r="R18" s="170"/>
      <c r="S18" s="170"/>
      <c r="T18" s="170"/>
      <c r="U18" s="171"/>
      <c r="V18" s="172" t="s">
        <v>74</v>
      </c>
      <c r="W18" s="173" t="str">
        <f t="shared" ref="W18" si="9">IF(P18="","",MIN(P18/2,AN18))</f>
        <v/>
      </c>
      <c r="X18" s="174"/>
      <c r="Y18" s="174"/>
      <c r="Z18" s="174"/>
      <c r="AA18" s="174"/>
      <c r="AB18" s="174"/>
      <c r="AC18" s="174"/>
      <c r="AD18" s="174"/>
      <c r="AE18" s="172" t="s">
        <v>74</v>
      </c>
      <c r="AF18" s="11"/>
      <c r="AG18" s="4"/>
      <c r="AH18" s="2"/>
      <c r="AI18" s="67" t="b">
        <v>0</v>
      </c>
      <c r="AJ18" s="67"/>
      <c r="AK18" s="67">
        <f t="shared" ref="AK18" si="10">IF(AI18=TRUE,1,0)</f>
        <v>0</v>
      </c>
      <c r="AL18" s="67">
        <f t="shared" si="8"/>
        <v>0</v>
      </c>
      <c r="AM18" s="67">
        <f t="shared" ref="AM18:AN18" si="11">SUM(AK18:AK20)</f>
        <v>0</v>
      </c>
      <c r="AN18" s="67">
        <f t="shared" si="11"/>
        <v>0</v>
      </c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2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</row>
    <row r="19" spans="1:66" ht="21" customHeight="1" x14ac:dyDescent="0.45">
      <c r="A19" s="1"/>
      <c r="B19" s="11"/>
      <c r="C19" s="168"/>
      <c r="D19" s="169"/>
      <c r="E19" s="169"/>
      <c r="F19" s="169"/>
      <c r="G19" s="169"/>
      <c r="H19" s="169"/>
      <c r="I19" s="165"/>
      <c r="J19" s="166"/>
      <c r="K19" s="165" t="s">
        <v>93</v>
      </c>
      <c r="L19" s="167"/>
      <c r="M19" s="167"/>
      <c r="N19" s="167"/>
      <c r="O19" s="166"/>
      <c r="P19" s="170"/>
      <c r="Q19" s="170"/>
      <c r="R19" s="170"/>
      <c r="S19" s="170"/>
      <c r="T19" s="170"/>
      <c r="U19" s="171"/>
      <c r="V19" s="172"/>
      <c r="W19" s="175"/>
      <c r="X19" s="176"/>
      <c r="Y19" s="176"/>
      <c r="Z19" s="176"/>
      <c r="AA19" s="176"/>
      <c r="AB19" s="176"/>
      <c r="AC19" s="176"/>
      <c r="AD19" s="176"/>
      <c r="AE19" s="172"/>
      <c r="AF19" s="11"/>
      <c r="AG19" s="4"/>
      <c r="AH19" s="2"/>
      <c r="AI19" s="67" t="b">
        <v>0</v>
      </c>
      <c r="AJ19" s="67"/>
      <c r="AK19" s="67">
        <f t="shared" ref="AK19" si="12">IF(AI19=TRUE,3,0)</f>
        <v>0</v>
      </c>
      <c r="AL19" s="67">
        <f t="shared" ref="AL19" si="13">IF(AI19=TRUE,10000,0)</f>
        <v>0</v>
      </c>
      <c r="AM19" s="67"/>
      <c r="AN19" s="67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2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</row>
    <row r="20" spans="1:66" ht="21" customHeight="1" x14ac:dyDescent="0.45">
      <c r="A20" s="1"/>
      <c r="B20" s="11"/>
      <c r="C20" s="168"/>
      <c r="D20" s="169"/>
      <c r="E20" s="169"/>
      <c r="F20" s="169"/>
      <c r="G20" s="169"/>
      <c r="H20" s="169"/>
      <c r="I20" s="165"/>
      <c r="J20" s="166"/>
      <c r="K20" s="165" t="s">
        <v>94</v>
      </c>
      <c r="L20" s="167"/>
      <c r="M20" s="167"/>
      <c r="N20" s="167"/>
      <c r="O20" s="166"/>
      <c r="P20" s="170"/>
      <c r="Q20" s="170"/>
      <c r="R20" s="170"/>
      <c r="S20" s="170"/>
      <c r="T20" s="170"/>
      <c r="U20" s="171"/>
      <c r="V20" s="172"/>
      <c r="W20" s="177"/>
      <c r="X20" s="178"/>
      <c r="Y20" s="178"/>
      <c r="Z20" s="178"/>
      <c r="AA20" s="178"/>
      <c r="AB20" s="178"/>
      <c r="AC20" s="178"/>
      <c r="AD20" s="178"/>
      <c r="AE20" s="172"/>
      <c r="AF20" s="4"/>
      <c r="AG20" s="4"/>
      <c r="AH20" s="2"/>
      <c r="AI20" s="67" t="b">
        <v>0</v>
      </c>
      <c r="AJ20" s="67"/>
      <c r="AK20" s="67">
        <f t="shared" ref="AK20" si="14">IF(AI20=TRUE,5,0)</f>
        <v>0</v>
      </c>
      <c r="AL20" s="67">
        <f t="shared" ref="AL20:AL21" si="15">IF(AI20=TRUE,20000,0)</f>
        <v>0</v>
      </c>
      <c r="AM20" s="67"/>
      <c r="AN20" s="67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2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</row>
    <row r="21" spans="1:66" ht="21" customHeight="1" x14ac:dyDescent="0.45">
      <c r="A21" s="1"/>
      <c r="B21" s="11"/>
      <c r="C21" s="168">
        <v>4</v>
      </c>
      <c r="D21" s="169" t="str">
        <f>IF($AJ21="","",$AJ21)</f>
        <v/>
      </c>
      <c r="E21" s="169"/>
      <c r="F21" s="169"/>
      <c r="G21" s="169"/>
      <c r="H21" s="169"/>
      <c r="I21" s="165"/>
      <c r="J21" s="166"/>
      <c r="K21" s="165" t="s">
        <v>92</v>
      </c>
      <c r="L21" s="167"/>
      <c r="M21" s="167"/>
      <c r="N21" s="167"/>
      <c r="O21" s="166"/>
      <c r="P21" s="170"/>
      <c r="Q21" s="170"/>
      <c r="R21" s="170"/>
      <c r="S21" s="170"/>
      <c r="T21" s="170"/>
      <c r="U21" s="171"/>
      <c r="V21" s="172" t="s">
        <v>74</v>
      </c>
      <c r="W21" s="173" t="str">
        <f t="shared" ref="W21" si="16">IF(P21="","",MIN(P21/2,AN21))</f>
        <v/>
      </c>
      <c r="X21" s="174"/>
      <c r="Y21" s="174"/>
      <c r="Z21" s="174"/>
      <c r="AA21" s="174"/>
      <c r="AB21" s="174"/>
      <c r="AC21" s="174"/>
      <c r="AD21" s="174"/>
      <c r="AE21" s="172" t="s">
        <v>74</v>
      </c>
      <c r="AF21" s="52"/>
      <c r="AG21" s="4"/>
      <c r="AH21" s="2"/>
      <c r="AI21" s="67" t="b">
        <v>0</v>
      </c>
      <c r="AJ21" s="67"/>
      <c r="AK21" s="67">
        <f t="shared" ref="AK21" si="17">IF(AI21=TRUE,1,0)</f>
        <v>0</v>
      </c>
      <c r="AL21" s="67">
        <f t="shared" si="15"/>
        <v>0</v>
      </c>
      <c r="AM21" s="67">
        <f t="shared" ref="AM21:AN21" si="18">SUM(AK21:AK23)</f>
        <v>0</v>
      </c>
      <c r="AN21" s="67">
        <f t="shared" si="18"/>
        <v>0</v>
      </c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2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</row>
    <row r="22" spans="1:66" ht="21" customHeight="1" x14ac:dyDescent="0.45">
      <c r="A22" s="1"/>
      <c r="B22" s="11"/>
      <c r="C22" s="168"/>
      <c r="D22" s="169"/>
      <c r="E22" s="169"/>
      <c r="F22" s="169"/>
      <c r="G22" s="169"/>
      <c r="H22" s="169"/>
      <c r="I22" s="165"/>
      <c r="J22" s="166"/>
      <c r="K22" s="165" t="s">
        <v>93</v>
      </c>
      <c r="L22" s="167"/>
      <c r="M22" s="167"/>
      <c r="N22" s="167"/>
      <c r="O22" s="166"/>
      <c r="P22" s="170"/>
      <c r="Q22" s="170"/>
      <c r="R22" s="170"/>
      <c r="S22" s="170"/>
      <c r="T22" s="170"/>
      <c r="U22" s="171"/>
      <c r="V22" s="172"/>
      <c r="W22" s="175"/>
      <c r="X22" s="176"/>
      <c r="Y22" s="176"/>
      <c r="Z22" s="176"/>
      <c r="AA22" s="176"/>
      <c r="AB22" s="176"/>
      <c r="AC22" s="176"/>
      <c r="AD22" s="176"/>
      <c r="AE22" s="172"/>
      <c r="AF22" s="64"/>
      <c r="AG22" s="4"/>
      <c r="AH22" s="2"/>
      <c r="AI22" s="67" t="b">
        <v>0</v>
      </c>
      <c r="AJ22" s="67"/>
      <c r="AK22" s="67">
        <f t="shared" ref="AK22" si="19">IF(AI22=TRUE,3,0)</f>
        <v>0</v>
      </c>
      <c r="AL22" s="67">
        <f t="shared" ref="AL22" si="20">IF(AI22=TRUE,10000,0)</f>
        <v>0</v>
      </c>
      <c r="AM22" s="67"/>
      <c r="AN22" s="67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2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</row>
    <row r="23" spans="1:66" ht="21" customHeight="1" x14ac:dyDescent="0.45">
      <c r="A23" s="1"/>
      <c r="B23" s="11"/>
      <c r="C23" s="168"/>
      <c r="D23" s="169"/>
      <c r="E23" s="169"/>
      <c r="F23" s="169"/>
      <c r="G23" s="169"/>
      <c r="H23" s="169"/>
      <c r="I23" s="165"/>
      <c r="J23" s="166"/>
      <c r="K23" s="165" t="s">
        <v>94</v>
      </c>
      <c r="L23" s="167"/>
      <c r="M23" s="167"/>
      <c r="N23" s="167"/>
      <c r="O23" s="166"/>
      <c r="P23" s="170"/>
      <c r="Q23" s="170"/>
      <c r="R23" s="170"/>
      <c r="S23" s="170"/>
      <c r="T23" s="170"/>
      <c r="U23" s="171"/>
      <c r="V23" s="172"/>
      <c r="W23" s="177"/>
      <c r="X23" s="178"/>
      <c r="Y23" s="178"/>
      <c r="Z23" s="178"/>
      <c r="AA23" s="178"/>
      <c r="AB23" s="178"/>
      <c r="AC23" s="178"/>
      <c r="AD23" s="178"/>
      <c r="AE23" s="172"/>
      <c r="AF23" s="4"/>
      <c r="AG23" s="4"/>
      <c r="AH23" s="2"/>
      <c r="AI23" s="67" t="b">
        <v>0</v>
      </c>
      <c r="AJ23" s="67"/>
      <c r="AK23" s="67">
        <f t="shared" ref="AK23" si="21">IF(AI23=TRUE,5,0)</f>
        <v>0</v>
      </c>
      <c r="AL23" s="67">
        <f t="shared" ref="AL23:AL24" si="22">IF(AI23=TRUE,20000,0)</f>
        <v>0</v>
      </c>
      <c r="AM23" s="67"/>
      <c r="AN23" s="67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2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</row>
    <row r="24" spans="1:66" ht="21" customHeight="1" x14ac:dyDescent="0.45">
      <c r="A24" s="1"/>
      <c r="B24" s="49"/>
      <c r="C24" s="168">
        <v>5</v>
      </c>
      <c r="D24" s="169" t="str">
        <f>IF($AJ24="","",$AJ24)</f>
        <v/>
      </c>
      <c r="E24" s="169"/>
      <c r="F24" s="169"/>
      <c r="G24" s="169"/>
      <c r="H24" s="169"/>
      <c r="I24" s="165"/>
      <c r="J24" s="166"/>
      <c r="K24" s="165" t="s">
        <v>92</v>
      </c>
      <c r="L24" s="167"/>
      <c r="M24" s="167"/>
      <c r="N24" s="167"/>
      <c r="O24" s="166"/>
      <c r="P24" s="170"/>
      <c r="Q24" s="170"/>
      <c r="R24" s="170"/>
      <c r="S24" s="170"/>
      <c r="T24" s="170"/>
      <c r="U24" s="171"/>
      <c r="V24" s="172" t="s">
        <v>74</v>
      </c>
      <c r="W24" s="173" t="str">
        <f t="shared" ref="W24" si="23">IF(P24="","",MIN(P24/2,AN24))</f>
        <v/>
      </c>
      <c r="X24" s="174"/>
      <c r="Y24" s="174"/>
      <c r="Z24" s="174"/>
      <c r="AA24" s="174"/>
      <c r="AB24" s="174"/>
      <c r="AC24" s="174"/>
      <c r="AD24" s="174"/>
      <c r="AE24" s="172" t="s">
        <v>74</v>
      </c>
      <c r="AH24" s="2"/>
      <c r="AI24" s="67" t="b">
        <v>0</v>
      </c>
      <c r="AJ24" s="67"/>
      <c r="AK24" s="67">
        <f t="shared" ref="AK24" si="24">IF(AI24=TRUE,1,0)</f>
        <v>0</v>
      </c>
      <c r="AL24" s="67">
        <f t="shared" si="22"/>
        <v>0</v>
      </c>
      <c r="AM24" s="67">
        <f t="shared" ref="AM24:AN24" si="25">SUM(AK24:AK26)</f>
        <v>0</v>
      </c>
      <c r="AN24" s="67">
        <f t="shared" si="25"/>
        <v>0</v>
      </c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2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</row>
    <row r="25" spans="1:66" ht="21" customHeight="1" x14ac:dyDescent="0.45">
      <c r="A25" s="1"/>
      <c r="B25" s="64"/>
      <c r="C25" s="168"/>
      <c r="D25" s="169"/>
      <c r="E25" s="169"/>
      <c r="F25" s="169"/>
      <c r="G25" s="169"/>
      <c r="H25" s="169"/>
      <c r="I25" s="165"/>
      <c r="J25" s="166"/>
      <c r="K25" s="165" t="s">
        <v>93</v>
      </c>
      <c r="L25" s="167"/>
      <c r="M25" s="167"/>
      <c r="N25" s="167"/>
      <c r="O25" s="166"/>
      <c r="P25" s="170"/>
      <c r="Q25" s="170"/>
      <c r="R25" s="170"/>
      <c r="S25" s="170"/>
      <c r="T25" s="170"/>
      <c r="U25" s="171"/>
      <c r="V25" s="172"/>
      <c r="W25" s="175"/>
      <c r="X25" s="176"/>
      <c r="Y25" s="176"/>
      <c r="Z25" s="176"/>
      <c r="AA25" s="176"/>
      <c r="AB25" s="176"/>
      <c r="AC25" s="176"/>
      <c r="AD25" s="176"/>
      <c r="AE25" s="172"/>
      <c r="AH25" s="2"/>
      <c r="AI25" s="67" t="b">
        <v>0</v>
      </c>
      <c r="AJ25" s="67"/>
      <c r="AK25" s="67">
        <f t="shared" ref="AK25" si="26">IF(AI25=TRUE,3,0)</f>
        <v>0</v>
      </c>
      <c r="AL25" s="67">
        <f t="shared" ref="AL25" si="27">IF(AI25=TRUE,10000,0)</f>
        <v>0</v>
      </c>
      <c r="AM25" s="67"/>
      <c r="AN25" s="67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2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</row>
    <row r="26" spans="1:66" ht="21" customHeight="1" x14ac:dyDescent="0.45">
      <c r="A26" s="1"/>
      <c r="B26" s="49"/>
      <c r="C26" s="168"/>
      <c r="D26" s="169"/>
      <c r="E26" s="169"/>
      <c r="F26" s="169"/>
      <c r="G26" s="169"/>
      <c r="H26" s="169"/>
      <c r="I26" s="165"/>
      <c r="J26" s="166"/>
      <c r="K26" s="165" t="s">
        <v>94</v>
      </c>
      <c r="L26" s="167"/>
      <c r="M26" s="167"/>
      <c r="N26" s="167"/>
      <c r="O26" s="166"/>
      <c r="P26" s="170"/>
      <c r="Q26" s="170"/>
      <c r="R26" s="170"/>
      <c r="S26" s="170"/>
      <c r="T26" s="170"/>
      <c r="U26" s="171"/>
      <c r="V26" s="172"/>
      <c r="W26" s="177"/>
      <c r="X26" s="178"/>
      <c r="Y26" s="178"/>
      <c r="Z26" s="178"/>
      <c r="AA26" s="178"/>
      <c r="AB26" s="178"/>
      <c r="AC26" s="178"/>
      <c r="AD26" s="178"/>
      <c r="AE26" s="172"/>
      <c r="AF26" s="48"/>
      <c r="AH26" s="2"/>
      <c r="AI26" s="67" t="b">
        <v>0</v>
      </c>
      <c r="AJ26" s="67"/>
      <c r="AK26" s="67">
        <f t="shared" ref="AK26" si="28">IF(AI26=TRUE,5,0)</f>
        <v>0</v>
      </c>
      <c r="AL26" s="67">
        <f t="shared" ref="AL26:AL27" si="29">IF(AI26=TRUE,20000,0)</f>
        <v>0</v>
      </c>
      <c r="AM26" s="67"/>
      <c r="AN26" s="67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2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</row>
    <row r="27" spans="1:66" ht="21" customHeight="1" x14ac:dyDescent="0.45">
      <c r="A27" s="1"/>
      <c r="B27" s="49"/>
      <c r="C27" s="168">
        <v>6</v>
      </c>
      <c r="D27" s="169" t="str">
        <f>IF($AJ27="","",$AJ27)</f>
        <v/>
      </c>
      <c r="E27" s="169"/>
      <c r="F27" s="169"/>
      <c r="G27" s="169"/>
      <c r="H27" s="169"/>
      <c r="I27" s="165"/>
      <c r="J27" s="166"/>
      <c r="K27" s="165" t="s">
        <v>92</v>
      </c>
      <c r="L27" s="167"/>
      <c r="M27" s="167"/>
      <c r="N27" s="167"/>
      <c r="O27" s="166"/>
      <c r="P27" s="170"/>
      <c r="Q27" s="170"/>
      <c r="R27" s="170"/>
      <c r="S27" s="170"/>
      <c r="T27" s="170"/>
      <c r="U27" s="171"/>
      <c r="V27" s="172" t="s">
        <v>74</v>
      </c>
      <c r="W27" s="173" t="str">
        <f t="shared" ref="W27" si="30">IF(P27="","",MIN(P27/2,AN27))</f>
        <v/>
      </c>
      <c r="X27" s="174"/>
      <c r="Y27" s="174"/>
      <c r="Z27" s="174"/>
      <c r="AA27" s="174"/>
      <c r="AB27" s="174"/>
      <c r="AC27" s="174"/>
      <c r="AD27" s="174"/>
      <c r="AE27" s="172" t="s">
        <v>74</v>
      </c>
      <c r="AF27" s="48"/>
      <c r="AH27" s="2"/>
      <c r="AI27" s="67" t="b">
        <v>0</v>
      </c>
      <c r="AJ27" s="67"/>
      <c r="AK27" s="67">
        <f t="shared" ref="AK27" si="31">IF(AI27=TRUE,1,0)</f>
        <v>0</v>
      </c>
      <c r="AL27" s="67">
        <f t="shared" si="29"/>
        <v>0</v>
      </c>
      <c r="AM27" s="67">
        <f t="shared" ref="AM27:AN27" si="32">SUM(AK27:AK29)</f>
        <v>0</v>
      </c>
      <c r="AN27" s="67">
        <f t="shared" si="32"/>
        <v>0</v>
      </c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2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</row>
    <row r="28" spans="1:66" ht="21" customHeight="1" x14ac:dyDescent="0.45">
      <c r="A28" s="1"/>
      <c r="B28" s="64"/>
      <c r="C28" s="168"/>
      <c r="D28" s="169"/>
      <c r="E28" s="169"/>
      <c r="F28" s="169"/>
      <c r="G28" s="169"/>
      <c r="H28" s="169"/>
      <c r="I28" s="165"/>
      <c r="J28" s="166"/>
      <c r="K28" s="165" t="s">
        <v>93</v>
      </c>
      <c r="L28" s="167"/>
      <c r="M28" s="167"/>
      <c r="N28" s="167"/>
      <c r="O28" s="166"/>
      <c r="P28" s="170"/>
      <c r="Q28" s="170"/>
      <c r="R28" s="170"/>
      <c r="S28" s="170"/>
      <c r="T28" s="170"/>
      <c r="U28" s="171"/>
      <c r="V28" s="172"/>
      <c r="W28" s="175"/>
      <c r="X28" s="176"/>
      <c r="Y28" s="176"/>
      <c r="Z28" s="176"/>
      <c r="AA28" s="176"/>
      <c r="AB28" s="176"/>
      <c r="AC28" s="176"/>
      <c r="AD28" s="176"/>
      <c r="AE28" s="172"/>
      <c r="AF28" s="63"/>
      <c r="AH28" s="2"/>
      <c r="AI28" s="67" t="b">
        <v>0</v>
      </c>
      <c r="AJ28" s="67"/>
      <c r="AK28" s="67">
        <f t="shared" ref="AK28" si="33">IF(AI28=TRUE,3,0)</f>
        <v>0</v>
      </c>
      <c r="AL28" s="67">
        <f t="shared" ref="AL28" si="34">IF(AI28=TRUE,10000,0)</f>
        <v>0</v>
      </c>
      <c r="AM28" s="67"/>
      <c r="AN28" s="67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2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</row>
    <row r="29" spans="1:66" ht="21" customHeight="1" x14ac:dyDescent="0.45">
      <c r="A29" s="1"/>
      <c r="B29" s="49"/>
      <c r="C29" s="168"/>
      <c r="D29" s="169"/>
      <c r="E29" s="169"/>
      <c r="F29" s="169"/>
      <c r="G29" s="169"/>
      <c r="H29" s="169"/>
      <c r="I29" s="165"/>
      <c r="J29" s="166"/>
      <c r="K29" s="165" t="s">
        <v>94</v>
      </c>
      <c r="L29" s="167"/>
      <c r="M29" s="167"/>
      <c r="N29" s="167"/>
      <c r="O29" s="166"/>
      <c r="P29" s="170"/>
      <c r="Q29" s="170"/>
      <c r="R29" s="170"/>
      <c r="S29" s="170"/>
      <c r="T29" s="170"/>
      <c r="U29" s="171"/>
      <c r="V29" s="172"/>
      <c r="W29" s="177"/>
      <c r="X29" s="178"/>
      <c r="Y29" s="178"/>
      <c r="Z29" s="178"/>
      <c r="AA29" s="178"/>
      <c r="AB29" s="178"/>
      <c r="AC29" s="178"/>
      <c r="AD29" s="178"/>
      <c r="AE29" s="172"/>
      <c r="AH29" s="2"/>
      <c r="AI29" s="67" t="b">
        <v>0</v>
      </c>
      <c r="AJ29" s="67"/>
      <c r="AK29" s="67">
        <f t="shared" ref="AK29" si="35">IF(AI29=TRUE,5,0)</f>
        <v>0</v>
      </c>
      <c r="AL29" s="67">
        <f t="shared" ref="AL29:AL30" si="36">IF(AI29=TRUE,20000,0)</f>
        <v>0</v>
      </c>
      <c r="AM29" s="67"/>
      <c r="AN29" s="67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2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</row>
    <row r="30" spans="1:66" ht="21" customHeight="1" x14ac:dyDescent="0.45">
      <c r="A30" s="1"/>
      <c r="B30" s="49"/>
      <c r="C30" s="168">
        <v>7</v>
      </c>
      <c r="D30" s="169" t="str">
        <f>IF($AJ30="","",$AJ30)</f>
        <v/>
      </c>
      <c r="E30" s="169"/>
      <c r="F30" s="169"/>
      <c r="G30" s="169"/>
      <c r="H30" s="169"/>
      <c r="I30" s="165"/>
      <c r="J30" s="166"/>
      <c r="K30" s="165" t="s">
        <v>92</v>
      </c>
      <c r="L30" s="167"/>
      <c r="M30" s="167"/>
      <c r="N30" s="167"/>
      <c r="O30" s="166"/>
      <c r="P30" s="170"/>
      <c r="Q30" s="170"/>
      <c r="R30" s="170"/>
      <c r="S30" s="170"/>
      <c r="T30" s="170"/>
      <c r="U30" s="171"/>
      <c r="V30" s="172" t="s">
        <v>74</v>
      </c>
      <c r="W30" s="173" t="str">
        <f t="shared" ref="W30" si="37">IF(P30="","",MIN(P30/2,AN30))</f>
        <v/>
      </c>
      <c r="X30" s="174"/>
      <c r="Y30" s="174"/>
      <c r="Z30" s="174"/>
      <c r="AA30" s="174"/>
      <c r="AB30" s="174"/>
      <c r="AC30" s="174"/>
      <c r="AD30" s="174"/>
      <c r="AE30" s="172" t="s">
        <v>74</v>
      </c>
      <c r="AF30" s="4"/>
      <c r="AH30" s="2"/>
      <c r="AI30" s="67" t="b">
        <v>0</v>
      </c>
      <c r="AJ30" s="67"/>
      <c r="AK30" s="67">
        <f t="shared" ref="AK30" si="38">IF(AI30=TRUE,1,0)</f>
        <v>0</v>
      </c>
      <c r="AL30" s="67">
        <f t="shared" si="36"/>
        <v>0</v>
      </c>
      <c r="AM30" s="67">
        <f t="shared" ref="AM30:AN30" si="39">SUM(AK30:AK32)</f>
        <v>0</v>
      </c>
      <c r="AN30" s="67">
        <f t="shared" si="39"/>
        <v>0</v>
      </c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2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</row>
    <row r="31" spans="1:66" ht="21" customHeight="1" x14ac:dyDescent="0.45">
      <c r="A31" s="1"/>
      <c r="B31" s="64"/>
      <c r="C31" s="168"/>
      <c r="D31" s="169"/>
      <c r="E31" s="169"/>
      <c r="F31" s="169"/>
      <c r="G31" s="169"/>
      <c r="H31" s="169"/>
      <c r="I31" s="165"/>
      <c r="J31" s="166"/>
      <c r="K31" s="165" t="s">
        <v>93</v>
      </c>
      <c r="L31" s="167"/>
      <c r="M31" s="167"/>
      <c r="N31" s="167"/>
      <c r="O31" s="166"/>
      <c r="P31" s="170"/>
      <c r="Q31" s="170"/>
      <c r="R31" s="170"/>
      <c r="S31" s="170"/>
      <c r="T31" s="170"/>
      <c r="U31" s="171"/>
      <c r="V31" s="172"/>
      <c r="W31" s="175"/>
      <c r="X31" s="176"/>
      <c r="Y31" s="176"/>
      <c r="Z31" s="176"/>
      <c r="AA31" s="176"/>
      <c r="AB31" s="176"/>
      <c r="AC31" s="176"/>
      <c r="AD31" s="176"/>
      <c r="AE31" s="172"/>
      <c r="AF31" s="4"/>
      <c r="AH31" s="2"/>
      <c r="AI31" s="67" t="b">
        <v>0</v>
      </c>
      <c r="AJ31" s="67"/>
      <c r="AK31" s="67">
        <f t="shared" ref="AK31" si="40">IF(AI31=TRUE,3,0)</f>
        <v>0</v>
      </c>
      <c r="AL31" s="67">
        <f t="shared" ref="AL31" si="41">IF(AI31=TRUE,10000,0)</f>
        <v>0</v>
      </c>
      <c r="AM31" s="67"/>
      <c r="AN31" s="67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2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</row>
    <row r="32" spans="1:66" ht="21" customHeight="1" x14ac:dyDescent="0.45">
      <c r="A32" s="1"/>
      <c r="B32" s="49"/>
      <c r="C32" s="168"/>
      <c r="D32" s="169"/>
      <c r="E32" s="169"/>
      <c r="F32" s="169"/>
      <c r="G32" s="169"/>
      <c r="H32" s="169"/>
      <c r="I32" s="165"/>
      <c r="J32" s="166"/>
      <c r="K32" s="165" t="s">
        <v>94</v>
      </c>
      <c r="L32" s="167"/>
      <c r="M32" s="167"/>
      <c r="N32" s="167"/>
      <c r="O32" s="166"/>
      <c r="P32" s="170"/>
      <c r="Q32" s="170"/>
      <c r="R32" s="170"/>
      <c r="S32" s="170"/>
      <c r="T32" s="170"/>
      <c r="U32" s="171"/>
      <c r="V32" s="172"/>
      <c r="W32" s="177"/>
      <c r="X32" s="178"/>
      <c r="Y32" s="178"/>
      <c r="Z32" s="178"/>
      <c r="AA32" s="178"/>
      <c r="AB32" s="178"/>
      <c r="AC32" s="178"/>
      <c r="AD32" s="178"/>
      <c r="AE32" s="172"/>
      <c r="AF32" s="48"/>
      <c r="AH32" s="2"/>
      <c r="AI32" s="67" t="b">
        <v>0</v>
      </c>
      <c r="AJ32" s="67"/>
      <c r="AK32" s="67">
        <f t="shared" ref="AK32" si="42">IF(AI32=TRUE,5,0)</f>
        <v>0</v>
      </c>
      <c r="AL32" s="67">
        <f t="shared" ref="AL32:AL33" si="43">IF(AI32=TRUE,20000,0)</f>
        <v>0</v>
      </c>
      <c r="AM32" s="67"/>
      <c r="AN32" s="67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2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</row>
    <row r="33" spans="1:66" ht="21" customHeight="1" x14ac:dyDescent="0.45">
      <c r="A33" s="1"/>
      <c r="B33" s="49"/>
      <c r="C33" s="168">
        <v>8</v>
      </c>
      <c r="D33" s="169" t="str">
        <f>IF($AJ33="","",$AJ33)</f>
        <v/>
      </c>
      <c r="E33" s="169"/>
      <c r="F33" s="169"/>
      <c r="G33" s="169"/>
      <c r="H33" s="169"/>
      <c r="I33" s="165"/>
      <c r="J33" s="166"/>
      <c r="K33" s="165" t="s">
        <v>92</v>
      </c>
      <c r="L33" s="167"/>
      <c r="M33" s="167"/>
      <c r="N33" s="167"/>
      <c r="O33" s="166"/>
      <c r="P33" s="170"/>
      <c r="Q33" s="170"/>
      <c r="R33" s="170"/>
      <c r="S33" s="170"/>
      <c r="T33" s="170"/>
      <c r="U33" s="171"/>
      <c r="V33" s="172" t="s">
        <v>74</v>
      </c>
      <c r="W33" s="173" t="str">
        <f t="shared" ref="W33" si="44">IF(P33="","",MIN(P33/2,AN33))</f>
        <v/>
      </c>
      <c r="X33" s="174"/>
      <c r="Y33" s="174"/>
      <c r="Z33" s="174"/>
      <c r="AA33" s="174"/>
      <c r="AB33" s="174"/>
      <c r="AC33" s="174"/>
      <c r="AD33" s="174"/>
      <c r="AE33" s="172" t="s">
        <v>74</v>
      </c>
      <c r="AF33" s="48"/>
      <c r="AH33" s="2"/>
      <c r="AI33" s="67" t="b">
        <v>0</v>
      </c>
      <c r="AJ33" s="67"/>
      <c r="AK33" s="67">
        <f t="shared" ref="AK33" si="45">IF(AI33=TRUE,1,0)</f>
        <v>0</v>
      </c>
      <c r="AL33" s="67">
        <f t="shared" si="43"/>
        <v>0</v>
      </c>
      <c r="AM33" s="67">
        <f t="shared" ref="AM33:AN33" si="46">SUM(AK33:AK35)</f>
        <v>0</v>
      </c>
      <c r="AN33" s="67">
        <f t="shared" si="46"/>
        <v>0</v>
      </c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</row>
    <row r="34" spans="1:66" ht="21" customHeight="1" x14ac:dyDescent="0.45">
      <c r="A34" s="1"/>
      <c r="B34" s="64"/>
      <c r="C34" s="168"/>
      <c r="D34" s="169"/>
      <c r="E34" s="169"/>
      <c r="F34" s="169"/>
      <c r="G34" s="169"/>
      <c r="H34" s="169"/>
      <c r="I34" s="165"/>
      <c r="J34" s="166"/>
      <c r="K34" s="165" t="s">
        <v>93</v>
      </c>
      <c r="L34" s="167"/>
      <c r="M34" s="167"/>
      <c r="N34" s="167"/>
      <c r="O34" s="166"/>
      <c r="P34" s="170"/>
      <c r="Q34" s="170"/>
      <c r="R34" s="170"/>
      <c r="S34" s="170"/>
      <c r="T34" s="170"/>
      <c r="U34" s="171"/>
      <c r="V34" s="172"/>
      <c r="W34" s="175"/>
      <c r="X34" s="176"/>
      <c r="Y34" s="176"/>
      <c r="Z34" s="176"/>
      <c r="AA34" s="176"/>
      <c r="AB34" s="176"/>
      <c r="AC34" s="176"/>
      <c r="AD34" s="176"/>
      <c r="AE34" s="172"/>
      <c r="AF34" s="63"/>
      <c r="AH34" s="2"/>
      <c r="AI34" s="67" t="b">
        <v>0</v>
      </c>
      <c r="AJ34" s="67"/>
      <c r="AK34" s="67">
        <f t="shared" ref="AK34" si="47">IF(AI34=TRUE,3,0)</f>
        <v>0</v>
      </c>
      <c r="AL34" s="67">
        <f t="shared" ref="AL34" si="48">IF(AI34=TRUE,10000,0)</f>
        <v>0</v>
      </c>
      <c r="AM34" s="67"/>
      <c r="AN34" s="67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</row>
    <row r="35" spans="1:66" ht="21" customHeight="1" x14ac:dyDescent="0.45">
      <c r="A35" s="1"/>
      <c r="B35" s="49"/>
      <c r="C35" s="168"/>
      <c r="D35" s="169"/>
      <c r="E35" s="169"/>
      <c r="F35" s="169"/>
      <c r="G35" s="169"/>
      <c r="H35" s="169"/>
      <c r="I35" s="165"/>
      <c r="J35" s="166"/>
      <c r="K35" s="165" t="s">
        <v>94</v>
      </c>
      <c r="L35" s="167"/>
      <c r="M35" s="167"/>
      <c r="N35" s="167"/>
      <c r="O35" s="166"/>
      <c r="P35" s="170"/>
      <c r="Q35" s="170"/>
      <c r="R35" s="170"/>
      <c r="S35" s="170"/>
      <c r="T35" s="170"/>
      <c r="U35" s="171"/>
      <c r="V35" s="172"/>
      <c r="W35" s="177"/>
      <c r="X35" s="178"/>
      <c r="Y35" s="178"/>
      <c r="Z35" s="178"/>
      <c r="AA35" s="178"/>
      <c r="AB35" s="178"/>
      <c r="AC35" s="178"/>
      <c r="AD35" s="178"/>
      <c r="AE35" s="172"/>
      <c r="AF35" s="48"/>
      <c r="AH35" s="2"/>
      <c r="AI35" s="67" t="b">
        <v>0</v>
      </c>
      <c r="AJ35" s="67"/>
      <c r="AK35" s="67">
        <f t="shared" ref="AK35" si="49">IF(AI35=TRUE,5,0)</f>
        <v>0</v>
      </c>
      <c r="AL35" s="67">
        <f t="shared" ref="AL35:AL36" si="50">IF(AI35=TRUE,20000,0)</f>
        <v>0</v>
      </c>
      <c r="AM35" s="67"/>
      <c r="AN35" s="67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</row>
    <row r="36" spans="1:66" ht="21" customHeight="1" x14ac:dyDescent="0.45">
      <c r="A36" s="1"/>
      <c r="B36" s="52"/>
      <c r="C36" s="168">
        <v>9</v>
      </c>
      <c r="D36" s="169" t="str">
        <f>IF($AJ36="","",$AJ36)</f>
        <v/>
      </c>
      <c r="E36" s="169"/>
      <c r="F36" s="169"/>
      <c r="G36" s="169"/>
      <c r="H36" s="169"/>
      <c r="I36" s="165"/>
      <c r="J36" s="166"/>
      <c r="K36" s="165" t="s">
        <v>92</v>
      </c>
      <c r="L36" s="167"/>
      <c r="M36" s="167"/>
      <c r="N36" s="167"/>
      <c r="O36" s="166"/>
      <c r="P36" s="170"/>
      <c r="Q36" s="170"/>
      <c r="R36" s="170"/>
      <c r="S36" s="170"/>
      <c r="T36" s="170"/>
      <c r="U36" s="171"/>
      <c r="V36" s="172" t="s">
        <v>74</v>
      </c>
      <c r="W36" s="173" t="str">
        <f t="shared" ref="W36" si="51">IF(P36="","",MIN(P36/2,AN36))</f>
        <v/>
      </c>
      <c r="X36" s="174"/>
      <c r="Y36" s="174"/>
      <c r="Z36" s="174"/>
      <c r="AA36" s="174"/>
      <c r="AB36" s="174"/>
      <c r="AC36" s="174"/>
      <c r="AD36" s="174"/>
      <c r="AE36" s="172" t="s">
        <v>74</v>
      </c>
      <c r="AF36" s="11"/>
      <c r="AG36" s="52"/>
      <c r="AH36" s="2"/>
      <c r="AI36" s="67" t="b">
        <v>0</v>
      </c>
      <c r="AJ36" s="67"/>
      <c r="AK36" s="67">
        <f t="shared" ref="AK36" si="52">IF(AI36=TRUE,1,0)</f>
        <v>0</v>
      </c>
      <c r="AL36" s="67">
        <f t="shared" si="50"/>
        <v>0</v>
      </c>
      <c r="AM36" s="67">
        <f t="shared" ref="AM36:AN36" si="53">SUM(AK36:AK38)</f>
        <v>0</v>
      </c>
      <c r="AN36" s="67">
        <f t="shared" si="53"/>
        <v>0</v>
      </c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</row>
    <row r="37" spans="1:66" ht="21" customHeight="1" x14ac:dyDescent="0.45">
      <c r="A37" s="1"/>
      <c r="B37" s="64"/>
      <c r="C37" s="168"/>
      <c r="D37" s="169"/>
      <c r="E37" s="169"/>
      <c r="F37" s="169"/>
      <c r="G37" s="169"/>
      <c r="H37" s="169"/>
      <c r="I37" s="165"/>
      <c r="J37" s="166"/>
      <c r="K37" s="165" t="s">
        <v>93</v>
      </c>
      <c r="L37" s="167"/>
      <c r="M37" s="167"/>
      <c r="N37" s="167"/>
      <c r="O37" s="166"/>
      <c r="P37" s="170"/>
      <c r="Q37" s="170"/>
      <c r="R37" s="170"/>
      <c r="S37" s="170"/>
      <c r="T37" s="170"/>
      <c r="U37" s="171"/>
      <c r="V37" s="172"/>
      <c r="W37" s="175"/>
      <c r="X37" s="176"/>
      <c r="Y37" s="176"/>
      <c r="Z37" s="176"/>
      <c r="AA37" s="176"/>
      <c r="AB37" s="176"/>
      <c r="AC37" s="176"/>
      <c r="AD37" s="176"/>
      <c r="AE37" s="172"/>
      <c r="AF37" s="11"/>
      <c r="AG37" s="64"/>
      <c r="AH37" s="2"/>
      <c r="AI37" s="67" t="b">
        <v>0</v>
      </c>
      <c r="AJ37" s="67"/>
      <c r="AK37" s="67">
        <f t="shared" ref="AK37" si="54">IF(AI37=TRUE,3,0)</f>
        <v>0</v>
      </c>
      <c r="AL37" s="67">
        <f t="shared" ref="AL37" si="55">IF(AI37=TRUE,10000,0)</f>
        <v>0</v>
      </c>
      <c r="AM37" s="67"/>
      <c r="AN37" s="67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</row>
    <row r="38" spans="1:66" ht="21" customHeight="1" x14ac:dyDescent="0.45">
      <c r="A38" s="1"/>
      <c r="B38" s="52"/>
      <c r="C38" s="168"/>
      <c r="D38" s="169"/>
      <c r="E38" s="169"/>
      <c r="F38" s="169"/>
      <c r="G38" s="169"/>
      <c r="H38" s="169"/>
      <c r="I38" s="165"/>
      <c r="J38" s="166"/>
      <c r="K38" s="165" t="s">
        <v>94</v>
      </c>
      <c r="L38" s="167"/>
      <c r="M38" s="167"/>
      <c r="N38" s="167"/>
      <c r="O38" s="166"/>
      <c r="P38" s="170"/>
      <c r="Q38" s="170"/>
      <c r="R38" s="170"/>
      <c r="S38" s="170"/>
      <c r="T38" s="170"/>
      <c r="U38" s="171"/>
      <c r="V38" s="172"/>
      <c r="W38" s="177"/>
      <c r="X38" s="178"/>
      <c r="Y38" s="178"/>
      <c r="Z38" s="178"/>
      <c r="AA38" s="178"/>
      <c r="AB38" s="178"/>
      <c r="AC38" s="178"/>
      <c r="AD38" s="178"/>
      <c r="AE38" s="172"/>
      <c r="AF38" s="11"/>
      <c r="AG38" s="52"/>
      <c r="AH38" s="2"/>
      <c r="AI38" s="67" t="b">
        <v>0</v>
      </c>
      <c r="AJ38" s="67"/>
      <c r="AK38" s="67">
        <f t="shared" ref="AK38" si="56">IF(AI38=TRUE,5,0)</f>
        <v>0</v>
      </c>
      <c r="AL38" s="67">
        <f t="shared" ref="AL38:AL39" si="57">IF(AI38=TRUE,20000,0)</f>
        <v>0</v>
      </c>
      <c r="AM38" s="67"/>
      <c r="AN38" s="67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2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</row>
    <row r="39" spans="1:66" ht="21" customHeight="1" x14ac:dyDescent="0.45">
      <c r="A39" s="1"/>
      <c r="B39" s="52"/>
      <c r="C39" s="168">
        <v>10</v>
      </c>
      <c r="D39" s="169" t="str">
        <f>IF($AJ39="","",$AJ39)</f>
        <v/>
      </c>
      <c r="E39" s="169"/>
      <c r="F39" s="169"/>
      <c r="G39" s="169"/>
      <c r="H39" s="169"/>
      <c r="I39" s="165"/>
      <c r="J39" s="166"/>
      <c r="K39" s="165" t="s">
        <v>92</v>
      </c>
      <c r="L39" s="167"/>
      <c r="M39" s="167"/>
      <c r="N39" s="167"/>
      <c r="O39" s="166"/>
      <c r="P39" s="170"/>
      <c r="Q39" s="170"/>
      <c r="R39" s="170"/>
      <c r="S39" s="170"/>
      <c r="T39" s="170"/>
      <c r="U39" s="171"/>
      <c r="V39" s="172" t="s">
        <v>74</v>
      </c>
      <c r="W39" s="173" t="str">
        <f t="shared" ref="W39" si="58">IF(P39="","",MIN(P39/2,AN39))</f>
        <v/>
      </c>
      <c r="X39" s="174"/>
      <c r="Y39" s="174"/>
      <c r="Z39" s="174"/>
      <c r="AA39" s="174"/>
      <c r="AB39" s="174"/>
      <c r="AC39" s="174"/>
      <c r="AD39" s="174"/>
      <c r="AE39" s="172" t="s">
        <v>74</v>
      </c>
      <c r="AF39" s="11"/>
      <c r="AG39" s="52"/>
      <c r="AH39" s="2"/>
      <c r="AI39" s="67" t="b">
        <v>0</v>
      </c>
      <c r="AJ39" s="67"/>
      <c r="AK39" s="67">
        <f t="shared" ref="AK39" si="59">IF(AI39=TRUE,1,0)</f>
        <v>0</v>
      </c>
      <c r="AL39" s="67">
        <f t="shared" si="57"/>
        <v>0</v>
      </c>
      <c r="AM39" s="67">
        <f t="shared" ref="AM39:AN39" si="60">SUM(AK39:AK41)</f>
        <v>0</v>
      </c>
      <c r="AN39" s="67">
        <f t="shared" si="60"/>
        <v>0</v>
      </c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</row>
    <row r="40" spans="1:66" ht="21" customHeight="1" x14ac:dyDescent="0.45">
      <c r="A40" s="1"/>
      <c r="B40" s="64"/>
      <c r="C40" s="168"/>
      <c r="D40" s="169"/>
      <c r="E40" s="169"/>
      <c r="F40" s="169"/>
      <c r="G40" s="169"/>
      <c r="H40" s="169"/>
      <c r="I40" s="165"/>
      <c r="J40" s="166"/>
      <c r="K40" s="165" t="s">
        <v>93</v>
      </c>
      <c r="L40" s="167"/>
      <c r="M40" s="167"/>
      <c r="N40" s="167"/>
      <c r="O40" s="166"/>
      <c r="P40" s="170"/>
      <c r="Q40" s="170"/>
      <c r="R40" s="170"/>
      <c r="S40" s="170"/>
      <c r="T40" s="170"/>
      <c r="U40" s="171"/>
      <c r="V40" s="172"/>
      <c r="W40" s="175"/>
      <c r="X40" s="176"/>
      <c r="Y40" s="176"/>
      <c r="Z40" s="176"/>
      <c r="AA40" s="176"/>
      <c r="AB40" s="176"/>
      <c r="AC40" s="176"/>
      <c r="AD40" s="176"/>
      <c r="AE40" s="172"/>
      <c r="AF40" s="11"/>
      <c r="AG40" s="64"/>
      <c r="AH40" s="2"/>
      <c r="AI40" s="67" t="b">
        <v>0</v>
      </c>
      <c r="AJ40" s="67"/>
      <c r="AK40" s="67">
        <f t="shared" ref="AK40" si="61">IF(AI40=TRUE,3,0)</f>
        <v>0</v>
      </c>
      <c r="AL40" s="67">
        <f t="shared" ref="AL40" si="62">IF(AI40=TRUE,10000,0)</f>
        <v>0</v>
      </c>
      <c r="AM40" s="67"/>
      <c r="AN40" s="67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</row>
    <row r="41" spans="1:66" ht="21" customHeight="1" x14ac:dyDescent="0.45">
      <c r="A41" s="1"/>
      <c r="B41" s="52"/>
      <c r="C41" s="168"/>
      <c r="D41" s="169"/>
      <c r="E41" s="169"/>
      <c r="F41" s="169"/>
      <c r="G41" s="169"/>
      <c r="H41" s="169"/>
      <c r="I41" s="165"/>
      <c r="J41" s="166"/>
      <c r="K41" s="165" t="s">
        <v>94</v>
      </c>
      <c r="L41" s="167"/>
      <c r="M41" s="167"/>
      <c r="N41" s="167"/>
      <c r="O41" s="166"/>
      <c r="P41" s="170"/>
      <c r="Q41" s="170"/>
      <c r="R41" s="170"/>
      <c r="S41" s="170"/>
      <c r="T41" s="170"/>
      <c r="U41" s="171"/>
      <c r="V41" s="172"/>
      <c r="W41" s="177"/>
      <c r="X41" s="178"/>
      <c r="Y41" s="178"/>
      <c r="Z41" s="178"/>
      <c r="AA41" s="178"/>
      <c r="AB41" s="178"/>
      <c r="AC41" s="178"/>
      <c r="AD41" s="178"/>
      <c r="AE41" s="172"/>
      <c r="AF41" s="11"/>
      <c r="AG41" s="52"/>
      <c r="AH41" s="2"/>
      <c r="AI41" s="67" t="b">
        <v>0</v>
      </c>
      <c r="AJ41" s="67"/>
      <c r="AK41" s="67">
        <f t="shared" ref="AK41" si="63">IF(AI41=TRUE,5,0)</f>
        <v>0</v>
      </c>
      <c r="AL41" s="67">
        <f t="shared" ref="AL41" si="64">IF(AI41=TRUE,20000,0)</f>
        <v>0</v>
      </c>
      <c r="AM41" s="67"/>
      <c r="AN41" s="67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</row>
    <row r="42" spans="1:66" ht="15.9" customHeight="1" x14ac:dyDescent="0.45">
      <c r="A42" s="1"/>
      <c r="B42" s="25"/>
      <c r="C42" s="58"/>
      <c r="D42" s="58"/>
      <c r="E42" s="58"/>
      <c r="F42" s="58"/>
      <c r="G42" s="58"/>
      <c r="H42" s="58"/>
      <c r="I42" s="59"/>
      <c r="J42" s="59"/>
      <c r="K42" s="59"/>
      <c r="L42" s="59"/>
      <c r="M42" s="59"/>
      <c r="N42" s="194" t="s">
        <v>76</v>
      </c>
      <c r="O42" s="195"/>
      <c r="P42" s="195"/>
      <c r="Q42" s="192"/>
      <c r="R42" s="194">
        <f>COUNT($W$12:$AD$41)</f>
        <v>0</v>
      </c>
      <c r="S42" s="195"/>
      <c r="T42" s="195"/>
      <c r="U42" s="195"/>
      <c r="V42" s="192" t="s">
        <v>75</v>
      </c>
      <c r="W42" s="190">
        <f>SUM($W$12:$AD$41)</f>
        <v>0</v>
      </c>
      <c r="X42" s="190"/>
      <c r="Y42" s="190"/>
      <c r="Z42" s="190"/>
      <c r="AA42" s="190"/>
      <c r="AB42" s="190"/>
      <c r="AC42" s="190"/>
      <c r="AD42" s="190"/>
      <c r="AE42" s="189" t="s">
        <v>13</v>
      </c>
      <c r="AF42" s="32"/>
      <c r="AG42" s="32"/>
      <c r="AH42" s="2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2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</row>
    <row r="43" spans="1:66" ht="15.9" customHeight="1" x14ac:dyDescent="0.45">
      <c r="A43" s="1"/>
      <c r="B43" s="52"/>
      <c r="C43" s="61"/>
      <c r="D43" s="52"/>
      <c r="E43" s="52"/>
      <c r="F43" s="52"/>
      <c r="G43" s="52"/>
      <c r="H43" s="52"/>
      <c r="I43" s="11"/>
      <c r="J43" s="11"/>
      <c r="K43" s="11"/>
      <c r="L43" s="11"/>
      <c r="M43" s="11"/>
      <c r="N43" s="196"/>
      <c r="O43" s="197"/>
      <c r="P43" s="197"/>
      <c r="Q43" s="193"/>
      <c r="R43" s="196"/>
      <c r="S43" s="197"/>
      <c r="T43" s="197"/>
      <c r="U43" s="197"/>
      <c r="V43" s="193"/>
      <c r="W43" s="191"/>
      <c r="X43" s="191"/>
      <c r="Y43" s="191"/>
      <c r="Z43" s="191"/>
      <c r="AA43" s="191"/>
      <c r="AB43" s="191"/>
      <c r="AC43" s="191"/>
      <c r="AD43" s="191"/>
      <c r="AE43" s="189"/>
      <c r="AF43" s="32"/>
      <c r="AG43" s="32"/>
      <c r="AH43" s="2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2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</row>
    <row r="44" spans="1:66" ht="15.9" customHeight="1" x14ac:dyDescent="0.15">
      <c r="A44" s="1"/>
      <c r="B44" s="52"/>
      <c r="C44" s="70"/>
      <c r="D44" s="52"/>
      <c r="E44" s="52"/>
      <c r="F44" s="52"/>
      <c r="G44" s="52"/>
      <c r="H44" s="52"/>
      <c r="I44" s="11"/>
      <c r="J44" s="11"/>
      <c r="K44" s="11"/>
      <c r="L44" s="11"/>
      <c r="M44" s="11"/>
      <c r="N44" s="61" t="s">
        <v>97</v>
      </c>
      <c r="O44" s="61"/>
      <c r="P44" s="61"/>
      <c r="Q44" s="61"/>
      <c r="R44" s="61"/>
      <c r="S44" s="61"/>
      <c r="T44" s="61"/>
      <c r="U44" s="71"/>
      <c r="V44" s="71"/>
      <c r="W44" s="71"/>
      <c r="X44" s="71"/>
      <c r="Y44" s="72"/>
      <c r="Z44" s="72"/>
      <c r="AA44" s="73"/>
      <c r="AB44" s="74"/>
      <c r="AC44" s="74"/>
      <c r="AD44" s="74"/>
      <c r="AE44" s="73"/>
      <c r="AF44" s="75"/>
      <c r="AG44" s="75"/>
      <c r="AH44" s="2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2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</row>
    <row r="45" spans="1:66" ht="15.9" customHeight="1" x14ac:dyDescent="0.15">
      <c r="A45" s="1"/>
      <c r="B45" s="52"/>
      <c r="C45" s="70"/>
      <c r="D45" s="52"/>
      <c r="E45" s="52"/>
      <c r="F45" s="52"/>
      <c r="G45" s="52"/>
      <c r="H45" s="52"/>
      <c r="I45" s="11"/>
      <c r="J45" s="11"/>
      <c r="K45" s="11"/>
      <c r="L45" s="11"/>
      <c r="M45" s="11"/>
      <c r="N45" s="76"/>
      <c r="O45" s="163" t="s">
        <v>98</v>
      </c>
      <c r="P45" s="163"/>
      <c r="Q45" s="163"/>
      <c r="R45" s="163"/>
      <c r="S45" s="163"/>
      <c r="T45" s="163"/>
      <c r="U45" s="71" t="s">
        <v>99</v>
      </c>
      <c r="V45" s="163" t="s">
        <v>102</v>
      </c>
      <c r="W45" s="163"/>
      <c r="X45" s="163"/>
      <c r="Y45" s="163"/>
      <c r="Z45" s="163"/>
      <c r="AA45" s="73"/>
      <c r="AB45" s="74"/>
      <c r="AC45" s="74"/>
      <c r="AD45" s="74"/>
      <c r="AE45" s="73"/>
      <c r="AF45" s="75"/>
      <c r="AG45" s="75"/>
      <c r="AH45" s="2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2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</row>
    <row r="46" spans="1:66" ht="15.9" customHeight="1" x14ac:dyDescent="0.45">
      <c r="A46" s="1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76"/>
      <c r="O46" s="163" t="s">
        <v>100</v>
      </c>
      <c r="P46" s="163"/>
      <c r="Q46" s="163"/>
      <c r="R46" s="163"/>
      <c r="S46" s="163"/>
      <c r="T46" s="163"/>
      <c r="U46" s="71" t="s">
        <v>99</v>
      </c>
      <c r="V46" s="163" t="s">
        <v>103</v>
      </c>
      <c r="W46" s="163"/>
      <c r="X46" s="163"/>
      <c r="Y46" s="163"/>
      <c r="Z46" s="163"/>
      <c r="AA46" s="69"/>
      <c r="AB46" s="69"/>
      <c r="AC46" s="69"/>
      <c r="AD46" s="69"/>
      <c r="AE46" s="69"/>
      <c r="AF46" s="69"/>
      <c r="AG46" s="69"/>
      <c r="AH46" s="40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2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</row>
    <row r="47" spans="1:66" ht="15.9" customHeight="1" x14ac:dyDescent="0.45">
      <c r="A47" s="1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76"/>
      <c r="O47" s="164" t="s">
        <v>101</v>
      </c>
      <c r="P47" s="164"/>
      <c r="Q47" s="164"/>
      <c r="R47" s="164"/>
      <c r="S47" s="164"/>
      <c r="T47" s="164"/>
      <c r="U47" s="71" t="s">
        <v>99</v>
      </c>
      <c r="V47" s="163" t="s">
        <v>102</v>
      </c>
      <c r="W47" s="163"/>
      <c r="X47" s="163"/>
      <c r="Y47" s="163"/>
      <c r="Z47" s="163"/>
      <c r="AA47" s="69"/>
      <c r="AB47" s="69"/>
      <c r="AC47" s="69"/>
      <c r="AD47" s="69"/>
      <c r="AE47" s="69"/>
      <c r="AF47" s="69"/>
      <c r="AG47" s="69"/>
      <c r="AH47" s="1"/>
      <c r="AI47" s="1"/>
      <c r="AJ47" s="1"/>
      <c r="AK47" s="1"/>
      <c r="AL47" s="1"/>
      <c r="AM47" s="1"/>
      <c r="AN47" s="1"/>
      <c r="AO47" s="1"/>
      <c r="AP47" s="1"/>
      <c r="AQ47" s="1" t="s">
        <v>78</v>
      </c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</row>
    <row r="48" spans="1:66" ht="15.9" customHeight="1" x14ac:dyDescent="0.4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 t="s">
        <v>79</v>
      </c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</row>
    <row r="49" spans="1:66" ht="15.9" customHeight="1" x14ac:dyDescent="0.4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</row>
    <row r="50" spans="1:66" ht="15.9" customHeight="1" x14ac:dyDescent="0.4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</row>
    <row r="51" spans="1:66" ht="15.9" customHeight="1" x14ac:dyDescent="0.4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</row>
  </sheetData>
  <sheetProtection algorithmName="SHA-512" hashValue="WW2LqriBLF7TR3pz52c1oHkgdxF5Q8Y3GoQpU/cFaH+STMSsy9pyiuWswGRWo2jYyKi4QAqad4X8q09VfB6avQ==" saltValue="I2wnX3LcBfxOE1UGYSRmVA==" spinCount="100000" sheet="1" objects="1" scenarios="1"/>
  <mergeCells count="153">
    <mergeCell ref="AE42:AE43"/>
    <mergeCell ref="V21:V23"/>
    <mergeCell ref="P24:U26"/>
    <mergeCell ref="V24:V26"/>
    <mergeCell ref="W42:AD43"/>
    <mergeCell ref="V42:V43"/>
    <mergeCell ref="R42:U43"/>
    <mergeCell ref="N42:Q43"/>
    <mergeCell ref="W39:AD41"/>
    <mergeCell ref="AE39:AE41"/>
    <mergeCell ref="K29:O29"/>
    <mergeCell ref="K25:O25"/>
    <mergeCell ref="K39:O39"/>
    <mergeCell ref="C18:C20"/>
    <mergeCell ref="D18:H20"/>
    <mergeCell ref="AE18:AE20"/>
    <mergeCell ref="AE30:AE32"/>
    <mergeCell ref="P30:U32"/>
    <mergeCell ref="V30:V32"/>
    <mergeCell ref="W30:AD32"/>
    <mergeCell ref="C30:C32"/>
    <mergeCell ref="D30:H32"/>
    <mergeCell ref="AE27:AE29"/>
    <mergeCell ref="P27:U29"/>
    <mergeCell ref="V27:V29"/>
    <mergeCell ref="C27:C29"/>
    <mergeCell ref="D27:H29"/>
    <mergeCell ref="W18:AD20"/>
    <mergeCell ref="W21:AD23"/>
    <mergeCell ref="W24:AD26"/>
    <mergeCell ref="W27:AD29"/>
    <mergeCell ref="P18:U20"/>
    <mergeCell ref="V18:V20"/>
    <mergeCell ref="P21:U23"/>
    <mergeCell ref="AE21:AE23"/>
    <mergeCell ref="AE24:AE26"/>
    <mergeCell ref="C24:C26"/>
    <mergeCell ref="AE12:AE14"/>
    <mergeCell ref="C15:C17"/>
    <mergeCell ref="D15:H17"/>
    <mergeCell ref="AE15:AE17"/>
    <mergeCell ref="P12:U14"/>
    <mergeCell ref="V12:V14"/>
    <mergeCell ref="P15:U17"/>
    <mergeCell ref="V15:V17"/>
    <mergeCell ref="W12:AD14"/>
    <mergeCell ref="C12:C14"/>
    <mergeCell ref="D12:H14"/>
    <mergeCell ref="W15:AD17"/>
    <mergeCell ref="I12:J12"/>
    <mergeCell ref="I13:J13"/>
    <mergeCell ref="I14:J14"/>
    <mergeCell ref="K12:O12"/>
    <mergeCell ref="K13:O13"/>
    <mergeCell ref="K14:O14"/>
    <mergeCell ref="I15:J15"/>
    <mergeCell ref="K15:O15"/>
    <mergeCell ref="I16:J16"/>
    <mergeCell ref="K16:O16"/>
    <mergeCell ref="C9:C11"/>
    <mergeCell ref="D9:H11"/>
    <mergeCell ref="D8:H8"/>
    <mergeCell ref="I8:O8"/>
    <mergeCell ref="O4:Q4"/>
    <mergeCell ref="R4:AF4"/>
    <mergeCell ref="AE9:AE11"/>
    <mergeCell ref="P9:U11"/>
    <mergeCell ref="O5:Q5"/>
    <mergeCell ref="R5:AF5"/>
    <mergeCell ref="O6:Q6"/>
    <mergeCell ref="R6:AF6"/>
    <mergeCell ref="P8:V8"/>
    <mergeCell ref="V9:V11"/>
    <mergeCell ref="W8:AE8"/>
    <mergeCell ref="W9:AD11"/>
    <mergeCell ref="I9:J9"/>
    <mergeCell ref="I10:J10"/>
    <mergeCell ref="I11:J11"/>
    <mergeCell ref="K9:O9"/>
    <mergeCell ref="K10:O10"/>
    <mergeCell ref="K11:O11"/>
    <mergeCell ref="D24:H26"/>
    <mergeCell ref="C21:C23"/>
    <mergeCell ref="D21:H23"/>
    <mergeCell ref="AE36:AE38"/>
    <mergeCell ref="P36:U38"/>
    <mergeCell ref="V36:V38"/>
    <mergeCell ref="W36:AD38"/>
    <mergeCell ref="C36:C38"/>
    <mergeCell ref="D36:H38"/>
    <mergeCell ref="AE33:AE35"/>
    <mergeCell ref="P33:U35"/>
    <mergeCell ref="V33:V35"/>
    <mergeCell ref="W33:AD35"/>
    <mergeCell ref="C33:C35"/>
    <mergeCell ref="D33:H35"/>
    <mergeCell ref="K26:O26"/>
    <mergeCell ref="I27:J27"/>
    <mergeCell ref="K27:O27"/>
    <mergeCell ref="I28:J28"/>
    <mergeCell ref="K28:O28"/>
    <mergeCell ref="I29:J29"/>
    <mergeCell ref="I30:J30"/>
    <mergeCell ref="K30:O30"/>
    <mergeCell ref="I25:J25"/>
    <mergeCell ref="I40:J40"/>
    <mergeCell ref="K40:O40"/>
    <mergeCell ref="C39:C41"/>
    <mergeCell ref="D39:H41"/>
    <mergeCell ref="P39:U41"/>
    <mergeCell ref="V39:V41"/>
    <mergeCell ref="I37:J37"/>
    <mergeCell ref="I17:J17"/>
    <mergeCell ref="K17:O17"/>
    <mergeCell ref="I18:J18"/>
    <mergeCell ref="K18:O18"/>
    <mergeCell ref="I19:J19"/>
    <mergeCell ref="K19:O19"/>
    <mergeCell ref="I20:J20"/>
    <mergeCell ref="K20:O20"/>
    <mergeCell ref="I21:J21"/>
    <mergeCell ref="K21:O21"/>
    <mergeCell ref="I22:J22"/>
    <mergeCell ref="K22:O22"/>
    <mergeCell ref="I23:J23"/>
    <mergeCell ref="K23:O23"/>
    <mergeCell ref="I24:J24"/>
    <mergeCell ref="K24:O24"/>
    <mergeCell ref="I26:J26"/>
    <mergeCell ref="O45:T45"/>
    <mergeCell ref="O46:T46"/>
    <mergeCell ref="O47:T47"/>
    <mergeCell ref="V45:Z45"/>
    <mergeCell ref="V46:Z46"/>
    <mergeCell ref="V47:Z47"/>
    <mergeCell ref="I31:J31"/>
    <mergeCell ref="K31:O31"/>
    <mergeCell ref="I41:J41"/>
    <mergeCell ref="K41:O41"/>
    <mergeCell ref="I32:J32"/>
    <mergeCell ref="K32:O32"/>
    <mergeCell ref="I33:J33"/>
    <mergeCell ref="K33:O33"/>
    <mergeCell ref="I34:J34"/>
    <mergeCell ref="K34:O34"/>
    <mergeCell ref="I35:J35"/>
    <mergeCell ref="K35:O35"/>
    <mergeCell ref="I36:J36"/>
    <mergeCell ref="K36:O36"/>
    <mergeCell ref="K37:O37"/>
    <mergeCell ref="I38:J38"/>
    <mergeCell ref="K38:O38"/>
    <mergeCell ref="I39:J39"/>
  </mergeCells>
  <phoneticPr fontId="3"/>
  <printOptions horizontalCentered="1" verticalCentered="1"/>
  <pageMargins left="0.6692913385826772" right="0.6692913385826772" top="0.59055118110236227" bottom="0.59055118110236227" header="0.31496062992125984" footer="0.31496062992125984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8" r:id="rId4" name="Check Box 2">
              <controlPr defaultSize="0" autoFill="0" autoLine="0" autoPict="0">
                <anchor moveWithCells="1">
                  <from>
                    <xdr:col>8</xdr:col>
                    <xdr:colOff>152400</xdr:colOff>
                    <xdr:row>8</xdr:row>
                    <xdr:rowOff>38100</xdr:rowOff>
                  </from>
                  <to>
                    <xdr:col>9</xdr:col>
                    <xdr:colOff>121920</xdr:colOff>
                    <xdr:row>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Fill="0" autoLine="0" autoPict="0">
                <anchor moveWithCells="1">
                  <from>
                    <xdr:col>8</xdr:col>
                    <xdr:colOff>152400</xdr:colOff>
                    <xdr:row>9</xdr:row>
                    <xdr:rowOff>38100</xdr:rowOff>
                  </from>
                  <to>
                    <xdr:col>9</xdr:col>
                    <xdr:colOff>121920</xdr:colOff>
                    <xdr:row>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Fill="0" autoLine="0" autoPict="0">
                <anchor moveWithCells="1">
                  <from>
                    <xdr:col>8</xdr:col>
                    <xdr:colOff>152400</xdr:colOff>
                    <xdr:row>10</xdr:row>
                    <xdr:rowOff>38100</xdr:rowOff>
                  </from>
                  <to>
                    <xdr:col>9</xdr:col>
                    <xdr:colOff>121920</xdr:colOff>
                    <xdr:row>10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Fill="0" autoLine="0" autoPict="0">
                <anchor moveWithCells="1">
                  <from>
                    <xdr:col>8</xdr:col>
                    <xdr:colOff>152400</xdr:colOff>
                    <xdr:row>11</xdr:row>
                    <xdr:rowOff>38100</xdr:rowOff>
                  </from>
                  <to>
                    <xdr:col>9</xdr:col>
                    <xdr:colOff>121920</xdr:colOff>
                    <xdr:row>11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Fill="0" autoLine="0" autoPict="0">
                <anchor moveWithCells="1">
                  <from>
                    <xdr:col>8</xdr:col>
                    <xdr:colOff>152400</xdr:colOff>
                    <xdr:row>12</xdr:row>
                    <xdr:rowOff>38100</xdr:rowOff>
                  </from>
                  <to>
                    <xdr:col>9</xdr:col>
                    <xdr:colOff>121920</xdr:colOff>
                    <xdr:row>12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Fill="0" autoLine="0" autoPict="0">
                <anchor moveWithCells="1">
                  <from>
                    <xdr:col>8</xdr:col>
                    <xdr:colOff>152400</xdr:colOff>
                    <xdr:row>13</xdr:row>
                    <xdr:rowOff>38100</xdr:rowOff>
                  </from>
                  <to>
                    <xdr:col>9</xdr:col>
                    <xdr:colOff>121920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Fill="0" autoLine="0" autoPict="0">
                <anchor moveWithCells="1">
                  <from>
                    <xdr:col>8</xdr:col>
                    <xdr:colOff>152400</xdr:colOff>
                    <xdr:row>14</xdr:row>
                    <xdr:rowOff>38100</xdr:rowOff>
                  </from>
                  <to>
                    <xdr:col>9</xdr:col>
                    <xdr:colOff>121920</xdr:colOff>
                    <xdr:row>14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Fill="0" autoLine="0" autoPict="0">
                <anchor moveWithCells="1">
                  <from>
                    <xdr:col>8</xdr:col>
                    <xdr:colOff>152400</xdr:colOff>
                    <xdr:row>15</xdr:row>
                    <xdr:rowOff>38100</xdr:rowOff>
                  </from>
                  <to>
                    <xdr:col>9</xdr:col>
                    <xdr:colOff>121920</xdr:colOff>
                    <xdr:row>15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Fill="0" autoLine="0" autoPict="0">
                <anchor moveWithCells="1">
                  <from>
                    <xdr:col>8</xdr:col>
                    <xdr:colOff>152400</xdr:colOff>
                    <xdr:row>16</xdr:row>
                    <xdr:rowOff>38100</xdr:rowOff>
                  </from>
                  <to>
                    <xdr:col>9</xdr:col>
                    <xdr:colOff>121920</xdr:colOff>
                    <xdr:row>16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Fill="0" autoLine="0" autoPict="0">
                <anchor moveWithCells="1">
                  <from>
                    <xdr:col>8</xdr:col>
                    <xdr:colOff>152400</xdr:colOff>
                    <xdr:row>17</xdr:row>
                    <xdr:rowOff>38100</xdr:rowOff>
                  </from>
                  <to>
                    <xdr:col>9</xdr:col>
                    <xdr:colOff>121920</xdr:colOff>
                    <xdr:row>17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Fill="0" autoLine="0" autoPict="0">
                <anchor moveWithCells="1">
                  <from>
                    <xdr:col>8</xdr:col>
                    <xdr:colOff>152400</xdr:colOff>
                    <xdr:row>18</xdr:row>
                    <xdr:rowOff>38100</xdr:rowOff>
                  </from>
                  <to>
                    <xdr:col>9</xdr:col>
                    <xdr:colOff>121920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Fill="0" autoLine="0" autoPict="0">
                <anchor moveWithCells="1">
                  <from>
                    <xdr:col>8</xdr:col>
                    <xdr:colOff>152400</xdr:colOff>
                    <xdr:row>19</xdr:row>
                    <xdr:rowOff>38100</xdr:rowOff>
                  </from>
                  <to>
                    <xdr:col>9</xdr:col>
                    <xdr:colOff>121920</xdr:colOff>
                    <xdr:row>19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Fill="0" autoLine="0" autoPict="0">
                <anchor moveWithCells="1">
                  <from>
                    <xdr:col>8</xdr:col>
                    <xdr:colOff>152400</xdr:colOff>
                    <xdr:row>20</xdr:row>
                    <xdr:rowOff>38100</xdr:rowOff>
                  </from>
                  <to>
                    <xdr:col>9</xdr:col>
                    <xdr:colOff>121920</xdr:colOff>
                    <xdr:row>20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Fill="0" autoLine="0" autoPict="0">
                <anchor moveWithCells="1">
                  <from>
                    <xdr:col>8</xdr:col>
                    <xdr:colOff>152400</xdr:colOff>
                    <xdr:row>21</xdr:row>
                    <xdr:rowOff>38100</xdr:rowOff>
                  </from>
                  <to>
                    <xdr:col>9</xdr:col>
                    <xdr:colOff>121920</xdr:colOff>
                    <xdr:row>21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Fill="0" autoLine="0" autoPict="0">
                <anchor moveWithCells="1">
                  <from>
                    <xdr:col>8</xdr:col>
                    <xdr:colOff>152400</xdr:colOff>
                    <xdr:row>22</xdr:row>
                    <xdr:rowOff>38100</xdr:rowOff>
                  </from>
                  <to>
                    <xdr:col>9</xdr:col>
                    <xdr:colOff>121920</xdr:colOff>
                    <xdr:row>22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Fill="0" autoLine="0" autoPict="0">
                <anchor moveWithCells="1">
                  <from>
                    <xdr:col>8</xdr:col>
                    <xdr:colOff>152400</xdr:colOff>
                    <xdr:row>23</xdr:row>
                    <xdr:rowOff>38100</xdr:rowOff>
                  </from>
                  <to>
                    <xdr:col>9</xdr:col>
                    <xdr:colOff>121920</xdr:colOff>
                    <xdr:row>23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Fill="0" autoLine="0" autoPict="0">
                <anchor moveWithCells="1">
                  <from>
                    <xdr:col>8</xdr:col>
                    <xdr:colOff>152400</xdr:colOff>
                    <xdr:row>24</xdr:row>
                    <xdr:rowOff>38100</xdr:rowOff>
                  </from>
                  <to>
                    <xdr:col>9</xdr:col>
                    <xdr:colOff>121920</xdr:colOff>
                    <xdr:row>24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Fill="0" autoLine="0" autoPict="0">
                <anchor moveWithCells="1">
                  <from>
                    <xdr:col>8</xdr:col>
                    <xdr:colOff>152400</xdr:colOff>
                    <xdr:row>25</xdr:row>
                    <xdr:rowOff>38100</xdr:rowOff>
                  </from>
                  <to>
                    <xdr:col>9</xdr:col>
                    <xdr:colOff>121920</xdr:colOff>
                    <xdr:row>25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Fill="0" autoLine="0" autoPict="0">
                <anchor moveWithCells="1">
                  <from>
                    <xdr:col>8</xdr:col>
                    <xdr:colOff>152400</xdr:colOff>
                    <xdr:row>26</xdr:row>
                    <xdr:rowOff>38100</xdr:rowOff>
                  </from>
                  <to>
                    <xdr:col>9</xdr:col>
                    <xdr:colOff>121920</xdr:colOff>
                    <xdr:row>26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Fill="0" autoLine="0" autoPict="0">
                <anchor moveWithCells="1">
                  <from>
                    <xdr:col>8</xdr:col>
                    <xdr:colOff>152400</xdr:colOff>
                    <xdr:row>27</xdr:row>
                    <xdr:rowOff>38100</xdr:rowOff>
                  </from>
                  <to>
                    <xdr:col>9</xdr:col>
                    <xdr:colOff>121920</xdr:colOff>
                    <xdr:row>27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Fill="0" autoLine="0" autoPict="0">
                <anchor moveWithCells="1">
                  <from>
                    <xdr:col>8</xdr:col>
                    <xdr:colOff>152400</xdr:colOff>
                    <xdr:row>28</xdr:row>
                    <xdr:rowOff>38100</xdr:rowOff>
                  </from>
                  <to>
                    <xdr:col>9</xdr:col>
                    <xdr:colOff>121920</xdr:colOff>
                    <xdr:row>28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Fill="0" autoLine="0" autoPict="0">
                <anchor moveWithCells="1">
                  <from>
                    <xdr:col>8</xdr:col>
                    <xdr:colOff>152400</xdr:colOff>
                    <xdr:row>29</xdr:row>
                    <xdr:rowOff>38100</xdr:rowOff>
                  </from>
                  <to>
                    <xdr:col>9</xdr:col>
                    <xdr:colOff>121920</xdr:colOff>
                    <xdr:row>29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Fill="0" autoLine="0" autoPict="0">
                <anchor moveWithCells="1">
                  <from>
                    <xdr:col>8</xdr:col>
                    <xdr:colOff>152400</xdr:colOff>
                    <xdr:row>30</xdr:row>
                    <xdr:rowOff>38100</xdr:rowOff>
                  </from>
                  <to>
                    <xdr:col>9</xdr:col>
                    <xdr:colOff>121920</xdr:colOff>
                    <xdr:row>30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Fill="0" autoLine="0" autoPict="0">
                <anchor moveWithCells="1">
                  <from>
                    <xdr:col>8</xdr:col>
                    <xdr:colOff>152400</xdr:colOff>
                    <xdr:row>31</xdr:row>
                    <xdr:rowOff>38100</xdr:rowOff>
                  </from>
                  <to>
                    <xdr:col>9</xdr:col>
                    <xdr:colOff>121920</xdr:colOff>
                    <xdr:row>31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Fill="0" autoLine="0" autoPict="0">
                <anchor moveWithCells="1">
                  <from>
                    <xdr:col>8</xdr:col>
                    <xdr:colOff>152400</xdr:colOff>
                    <xdr:row>32</xdr:row>
                    <xdr:rowOff>38100</xdr:rowOff>
                  </from>
                  <to>
                    <xdr:col>9</xdr:col>
                    <xdr:colOff>121920</xdr:colOff>
                    <xdr:row>32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Fill="0" autoLine="0" autoPict="0">
                <anchor moveWithCells="1">
                  <from>
                    <xdr:col>8</xdr:col>
                    <xdr:colOff>152400</xdr:colOff>
                    <xdr:row>33</xdr:row>
                    <xdr:rowOff>38100</xdr:rowOff>
                  </from>
                  <to>
                    <xdr:col>9</xdr:col>
                    <xdr:colOff>121920</xdr:colOff>
                    <xdr:row>33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Fill="0" autoLine="0" autoPict="0">
                <anchor moveWithCells="1">
                  <from>
                    <xdr:col>8</xdr:col>
                    <xdr:colOff>152400</xdr:colOff>
                    <xdr:row>34</xdr:row>
                    <xdr:rowOff>38100</xdr:rowOff>
                  </from>
                  <to>
                    <xdr:col>9</xdr:col>
                    <xdr:colOff>121920</xdr:colOff>
                    <xdr:row>34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Fill="0" autoLine="0" autoPict="0">
                <anchor moveWithCells="1">
                  <from>
                    <xdr:col>8</xdr:col>
                    <xdr:colOff>152400</xdr:colOff>
                    <xdr:row>35</xdr:row>
                    <xdr:rowOff>38100</xdr:rowOff>
                  </from>
                  <to>
                    <xdr:col>9</xdr:col>
                    <xdr:colOff>121920</xdr:colOff>
                    <xdr:row>35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Fill="0" autoLine="0" autoPict="0">
                <anchor moveWithCells="1">
                  <from>
                    <xdr:col>8</xdr:col>
                    <xdr:colOff>152400</xdr:colOff>
                    <xdr:row>36</xdr:row>
                    <xdr:rowOff>38100</xdr:rowOff>
                  </from>
                  <to>
                    <xdr:col>9</xdr:col>
                    <xdr:colOff>121920</xdr:colOff>
                    <xdr:row>36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Fill="0" autoLine="0" autoPict="0">
                <anchor moveWithCells="1">
                  <from>
                    <xdr:col>8</xdr:col>
                    <xdr:colOff>152400</xdr:colOff>
                    <xdr:row>37</xdr:row>
                    <xdr:rowOff>38100</xdr:rowOff>
                  </from>
                  <to>
                    <xdr:col>9</xdr:col>
                    <xdr:colOff>121920</xdr:colOff>
                    <xdr:row>37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Fill="0" autoLine="0" autoPict="0">
                <anchor moveWithCells="1">
                  <from>
                    <xdr:col>8</xdr:col>
                    <xdr:colOff>152400</xdr:colOff>
                    <xdr:row>38</xdr:row>
                    <xdr:rowOff>38100</xdr:rowOff>
                  </from>
                  <to>
                    <xdr:col>9</xdr:col>
                    <xdr:colOff>121920</xdr:colOff>
                    <xdr:row>38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Fill="0" autoLine="0" autoPict="0">
                <anchor moveWithCells="1">
                  <from>
                    <xdr:col>8</xdr:col>
                    <xdr:colOff>152400</xdr:colOff>
                    <xdr:row>39</xdr:row>
                    <xdr:rowOff>38100</xdr:rowOff>
                  </from>
                  <to>
                    <xdr:col>9</xdr:col>
                    <xdr:colOff>121920</xdr:colOff>
                    <xdr:row>39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Fill="0" autoLine="0" autoPict="0">
                <anchor moveWithCells="1">
                  <from>
                    <xdr:col>8</xdr:col>
                    <xdr:colOff>152400</xdr:colOff>
                    <xdr:row>40</xdr:row>
                    <xdr:rowOff>38100</xdr:rowOff>
                  </from>
                  <to>
                    <xdr:col>9</xdr:col>
                    <xdr:colOff>121920</xdr:colOff>
                    <xdr:row>40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rgb="FF00B0F0"/>
    <pageSetUpPr fitToPage="1"/>
  </sheetPr>
  <dimension ref="A1:BZ56"/>
  <sheetViews>
    <sheetView zoomScaleNormal="100" workbookViewId="0">
      <selection activeCell="O10" sqref="O10:Q10"/>
    </sheetView>
  </sheetViews>
  <sheetFormatPr defaultColWidth="2.59765625" defaultRowHeight="15.9" customHeight="1" x14ac:dyDescent="0.45"/>
  <cols>
    <col min="1" max="55" width="2.59765625" style="3"/>
    <col min="56" max="56" width="7.09765625" style="3" hidden="1" customWidth="1"/>
    <col min="57" max="58" width="0" style="3" hidden="1" customWidth="1"/>
    <col min="59" max="66" width="2.59765625" style="3"/>
    <col min="67" max="69" width="0" style="3" hidden="1" customWidth="1"/>
    <col min="70" max="16384" width="2.59765625" style="3"/>
  </cols>
  <sheetData>
    <row r="1" spans="1:78" ht="15.9" customHeight="1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2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2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</row>
    <row r="2" spans="1:78" ht="15.9" customHeight="1" x14ac:dyDescent="0.45">
      <c r="A2" s="1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4"/>
      <c r="AF2" s="4"/>
      <c r="AG2" s="4"/>
      <c r="AH2" s="2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2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</row>
    <row r="3" spans="1:78" ht="15.9" customHeight="1" x14ac:dyDescent="0.45">
      <c r="A3" s="1"/>
      <c r="B3" s="4"/>
      <c r="C3" s="161" t="s">
        <v>65</v>
      </c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4"/>
      <c r="AH3" s="2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2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</row>
    <row r="4" spans="1:78" ht="15.9" customHeight="1" x14ac:dyDescent="0.45">
      <c r="A4" s="1"/>
      <c r="B4" s="4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4"/>
      <c r="AH4" s="2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2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</row>
    <row r="5" spans="1:78" ht="15.9" customHeight="1" x14ac:dyDescent="0.45">
      <c r="A5" s="1"/>
      <c r="B5" s="4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H5" s="2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2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</row>
    <row r="6" spans="1:78" ht="15.9" customHeight="1" x14ac:dyDescent="0.45">
      <c r="A6" s="1"/>
      <c r="B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149" t="str">
        <f ca="1">IF(+AI3="",TEXT(TODAY(),"ggg")&amp;"　年　月　日",TEXT(AI3,"ggge年m月d日"))</f>
        <v>令和　年　月　日</v>
      </c>
      <c r="Z6" s="149"/>
      <c r="AA6" s="149"/>
      <c r="AB6" s="149"/>
      <c r="AC6" s="149"/>
      <c r="AD6" s="149"/>
      <c r="AE6" s="149"/>
      <c r="AF6" s="149"/>
      <c r="AG6" s="4"/>
      <c r="AH6" s="2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2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Z6" s="3" t="s">
        <v>4</v>
      </c>
    </row>
    <row r="7" spans="1:78" ht="15.9" customHeight="1" x14ac:dyDescent="0.45">
      <c r="A7" s="1"/>
      <c r="B7" s="4"/>
      <c r="C7" s="153" t="s">
        <v>5</v>
      </c>
      <c r="D7" s="153"/>
      <c r="E7" s="153"/>
      <c r="F7" s="153"/>
      <c r="G7" s="153"/>
      <c r="H7" s="153"/>
      <c r="K7" s="4"/>
      <c r="L7" s="4"/>
      <c r="M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2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2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Z7" s="3" t="s">
        <v>6</v>
      </c>
    </row>
    <row r="8" spans="1:78" ht="15.9" customHeight="1" x14ac:dyDescent="0.45">
      <c r="A8" s="1"/>
      <c r="B8" s="4"/>
      <c r="C8" s="4"/>
      <c r="D8" s="4"/>
      <c r="E8" s="4"/>
      <c r="F8" s="4"/>
      <c r="G8" s="4"/>
      <c r="H8" s="4"/>
      <c r="I8" s="4"/>
      <c r="J8" s="4"/>
      <c r="L8" s="4" t="s">
        <v>62</v>
      </c>
      <c r="M8" s="4"/>
      <c r="N8" s="4"/>
      <c r="O8" s="154" t="s">
        <v>58</v>
      </c>
      <c r="P8" s="154"/>
      <c r="Q8" s="154"/>
      <c r="R8" s="148" t="str">
        <f>'申請書（法人用）'!R8:AF8</f>
        <v/>
      </c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4"/>
      <c r="AH8" s="2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2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</row>
    <row r="9" spans="1:78" ht="15.9" customHeight="1" x14ac:dyDescent="0.45">
      <c r="A9" s="1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140" t="s">
        <v>104</v>
      </c>
      <c r="P9" s="140"/>
      <c r="Q9" s="140"/>
      <c r="R9" s="142" t="str">
        <f>'申請書（法人用）'!R9:AF9</f>
        <v/>
      </c>
      <c r="S9" s="142"/>
      <c r="T9" s="142"/>
      <c r="U9" s="142"/>
      <c r="V9" s="142"/>
      <c r="W9" s="142"/>
      <c r="X9" s="142"/>
      <c r="Y9" s="142"/>
      <c r="Z9" s="142"/>
      <c r="AA9" s="142"/>
      <c r="AB9" s="142"/>
      <c r="AC9" s="142"/>
      <c r="AD9" s="142"/>
      <c r="AE9" s="142"/>
      <c r="AF9" s="142"/>
      <c r="AG9" s="4"/>
      <c r="AH9" s="2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2"/>
      <c r="BD9" s="1"/>
      <c r="BE9" s="1"/>
      <c r="BF9" s="6"/>
      <c r="BG9" s="1"/>
      <c r="BH9" s="1"/>
      <c r="BI9" s="1"/>
      <c r="BJ9" s="1"/>
      <c r="BK9" s="1"/>
      <c r="BL9" s="1"/>
      <c r="BM9" s="1"/>
      <c r="BN9" s="1"/>
    </row>
    <row r="10" spans="1:78" ht="15.9" customHeight="1" x14ac:dyDescent="0.45">
      <c r="A10" s="1"/>
      <c r="B10" s="4"/>
      <c r="O10" s="242" t="s">
        <v>106</v>
      </c>
      <c r="P10" s="242"/>
      <c r="Q10" s="242"/>
      <c r="R10" s="142" t="str">
        <f>'申請書（法人用）'!R10:AF10</f>
        <v/>
      </c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H10" s="2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2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</row>
    <row r="11" spans="1:78" ht="15.9" customHeight="1" x14ac:dyDescent="0.45">
      <c r="A11" s="1"/>
      <c r="B11" s="4"/>
      <c r="L11" s="4" t="s">
        <v>60</v>
      </c>
      <c r="O11" s="140" t="s">
        <v>8</v>
      </c>
      <c r="P11" s="140"/>
      <c r="Q11" s="140"/>
      <c r="R11" s="141" t="str">
        <f>'申請書（法人用）'!R11:AF11</f>
        <v/>
      </c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H11" s="2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2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</row>
    <row r="12" spans="1:78" ht="15.9" customHeight="1" x14ac:dyDescent="0.45">
      <c r="A12" s="1"/>
      <c r="O12" s="146" t="s">
        <v>9</v>
      </c>
      <c r="P12" s="146"/>
      <c r="Q12" s="146"/>
      <c r="R12" s="147" t="str">
        <f>'申請書（法人用）'!R12:AF12</f>
        <v/>
      </c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4"/>
      <c r="AH12" s="2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2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</row>
    <row r="13" spans="1:78" ht="15.9" customHeight="1" x14ac:dyDescent="0.45">
      <c r="A13" s="1"/>
      <c r="O13" s="146" t="s">
        <v>11</v>
      </c>
      <c r="P13" s="146"/>
      <c r="Q13" s="146"/>
      <c r="R13" s="147" t="str">
        <f>'申請書（法人用）'!R13:AF13</f>
        <v/>
      </c>
      <c r="S13" s="148"/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H13" s="2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2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</row>
    <row r="14" spans="1:78" ht="15.9" customHeight="1" x14ac:dyDescent="0.45">
      <c r="A14" s="1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2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2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</row>
    <row r="15" spans="1:78" ht="15.9" customHeight="1" thickBot="1" x14ac:dyDescent="0.5">
      <c r="A15" s="1"/>
      <c r="B15" s="7"/>
      <c r="C15" s="123" t="s">
        <v>55</v>
      </c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7"/>
      <c r="AH15" s="2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2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</row>
    <row r="16" spans="1:78" ht="15.9" customHeight="1" thickBot="1" x14ac:dyDescent="0.5">
      <c r="A16" s="1"/>
      <c r="B16" s="7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7"/>
      <c r="AH16" s="2"/>
      <c r="AI16" s="155" t="s">
        <v>0</v>
      </c>
      <c r="AJ16" s="156"/>
      <c r="AK16" s="156"/>
      <c r="AL16" s="156"/>
      <c r="AM16" s="156"/>
      <c r="AN16" s="156"/>
      <c r="AO16" s="156"/>
      <c r="AP16" s="156"/>
      <c r="AQ16" s="156"/>
      <c r="AR16" s="156"/>
      <c r="AS16" s="156"/>
      <c r="AT16" s="156"/>
      <c r="AU16" s="156"/>
      <c r="AV16" s="156"/>
      <c r="AW16" s="156"/>
      <c r="AX16" s="156"/>
      <c r="AY16" s="156"/>
      <c r="AZ16" s="156"/>
      <c r="BA16" s="156"/>
      <c r="BB16" s="157"/>
      <c r="BC16" s="2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</row>
    <row r="17" spans="1:66" ht="15.9" customHeight="1" x14ac:dyDescent="0.45">
      <c r="A17" s="1"/>
      <c r="B17" s="4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4"/>
      <c r="AH17" s="2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2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</row>
    <row r="18" spans="1:66" ht="15.9" customHeight="1" x14ac:dyDescent="0.45">
      <c r="A18" s="1"/>
      <c r="B18" s="11"/>
      <c r="C18" s="124" t="s">
        <v>12</v>
      </c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4"/>
      <c r="AH18" s="2"/>
      <c r="AI18" s="237"/>
      <c r="AJ18" s="237"/>
      <c r="AK18" s="237"/>
      <c r="AL18" s="237"/>
      <c r="AM18" s="237"/>
      <c r="AN18" s="237"/>
      <c r="AO18" s="237"/>
      <c r="AP18" s="237"/>
      <c r="AQ18" s="237"/>
      <c r="AR18" s="237"/>
      <c r="AS18" s="237"/>
      <c r="AT18" s="237"/>
      <c r="AU18" s="237"/>
      <c r="AV18" s="237"/>
      <c r="AW18" s="237"/>
      <c r="AX18" s="237"/>
      <c r="AY18" s="237"/>
      <c r="AZ18" s="237"/>
      <c r="BA18" s="237"/>
      <c r="BB18" s="237"/>
      <c r="BC18" s="2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</row>
    <row r="19" spans="1:66" ht="15.9" customHeight="1" x14ac:dyDescent="0.45">
      <c r="A19" s="1"/>
      <c r="B19" s="11"/>
      <c r="C19" s="11" t="s">
        <v>82</v>
      </c>
      <c r="D19" s="12"/>
      <c r="E19" s="12"/>
      <c r="F19" s="12"/>
      <c r="G19" s="12"/>
      <c r="H19" s="12"/>
      <c r="I19" s="12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1"/>
      <c r="AA19" s="11"/>
      <c r="AB19" s="11"/>
      <c r="AC19" s="11"/>
      <c r="AD19" s="11"/>
      <c r="AE19" s="11"/>
      <c r="AF19" s="4"/>
      <c r="AG19" s="4"/>
      <c r="AH19" s="2"/>
      <c r="AI19" s="238" t="str">
        <f>IF('申請書（法人用）'!AI17:BB17="","",'申請書（法人用）'!AI17:BB17)</f>
        <v/>
      </c>
      <c r="AJ19" s="238"/>
      <c r="AK19" s="238"/>
      <c r="AL19" s="238"/>
      <c r="AM19" s="238"/>
      <c r="AN19" s="238"/>
      <c r="AO19" s="238"/>
      <c r="AP19" s="238"/>
      <c r="AQ19" s="238"/>
      <c r="AR19" s="238"/>
      <c r="AS19" s="238"/>
      <c r="AT19" s="238"/>
      <c r="AU19" s="238"/>
      <c r="AV19" s="238"/>
      <c r="AW19" s="238"/>
      <c r="AX19" s="238"/>
      <c r="AY19" s="238"/>
      <c r="AZ19" s="238"/>
      <c r="BA19" s="238"/>
      <c r="BB19" s="238"/>
      <c r="BC19" s="2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</row>
    <row r="20" spans="1:66" ht="15.9" customHeight="1" x14ac:dyDescent="0.45">
      <c r="A20" s="1"/>
      <c r="B20" s="11"/>
      <c r="C20" s="11"/>
      <c r="D20" s="14"/>
      <c r="E20" s="126" t="s">
        <v>80</v>
      </c>
      <c r="F20" s="126"/>
      <c r="G20" s="126"/>
      <c r="H20" s="126"/>
      <c r="I20" s="126"/>
      <c r="J20" s="126"/>
      <c r="K20" s="126"/>
      <c r="L20" s="126"/>
      <c r="M20" s="126"/>
      <c r="N20" s="126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4"/>
      <c r="AG20" s="4"/>
      <c r="AH20" s="2"/>
      <c r="AI20" s="237"/>
      <c r="AJ20" s="237"/>
      <c r="AK20" s="237"/>
      <c r="AL20" s="237"/>
      <c r="AM20" s="237"/>
      <c r="AN20" s="237"/>
      <c r="AO20" s="237"/>
      <c r="AP20" s="237"/>
      <c r="AQ20" s="237"/>
      <c r="AR20" s="237"/>
      <c r="AS20" s="237"/>
      <c r="AT20" s="237"/>
      <c r="AU20" s="237"/>
      <c r="AV20" s="237"/>
      <c r="AW20" s="237"/>
      <c r="AX20" s="237"/>
      <c r="AY20" s="237"/>
      <c r="AZ20" s="237"/>
      <c r="BA20" s="237"/>
      <c r="BB20" s="237"/>
      <c r="BC20" s="2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</row>
    <row r="21" spans="1:66" ht="15.9" customHeight="1" x14ac:dyDescent="0.45">
      <c r="A21" s="1"/>
      <c r="B21" s="11"/>
      <c r="C21" s="12"/>
      <c r="D21" s="14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"/>
      <c r="P21" s="12"/>
      <c r="Q21" s="12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4"/>
      <c r="AH21" s="2"/>
      <c r="AI21" s="239" t="str">
        <f>IF(別紙!$W$42=0,"",別紙!$W$42=0)</f>
        <v/>
      </c>
      <c r="AJ21" s="239"/>
      <c r="AK21" s="239"/>
      <c r="AL21" s="239"/>
      <c r="AM21" s="239"/>
      <c r="AN21" s="239"/>
      <c r="AO21" s="239"/>
      <c r="AP21" s="239"/>
      <c r="AQ21" s="240" t="s">
        <v>13</v>
      </c>
      <c r="AR21" s="240"/>
      <c r="AS21" s="241"/>
      <c r="AT21" s="241"/>
      <c r="AU21" s="241"/>
      <c r="AV21" s="241"/>
      <c r="AW21" s="241"/>
      <c r="AX21" s="241"/>
      <c r="AY21" s="241"/>
      <c r="AZ21" s="241"/>
      <c r="BA21" s="241"/>
      <c r="BB21" s="241"/>
      <c r="BC21" s="2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</row>
    <row r="22" spans="1:66" ht="15.9" customHeight="1" x14ac:dyDescent="0.2">
      <c r="A22" s="1"/>
      <c r="B22" s="11"/>
      <c r="C22" s="11"/>
      <c r="D22" s="12"/>
      <c r="E22" s="12"/>
      <c r="F22" s="12"/>
      <c r="G22" s="12"/>
      <c r="H22" s="12"/>
      <c r="I22" s="12"/>
      <c r="J22" s="12"/>
      <c r="K22" s="12"/>
      <c r="L22" s="15"/>
      <c r="M22" s="16"/>
      <c r="N22" s="17"/>
      <c r="O22" s="12"/>
      <c r="P22" s="12"/>
      <c r="Q22" s="12"/>
      <c r="R22" s="12"/>
      <c r="S22" s="12"/>
      <c r="T22" s="12"/>
      <c r="U22" s="12"/>
      <c r="V22" s="15"/>
      <c r="W22" s="16"/>
      <c r="X22" s="17"/>
      <c r="Y22" s="18"/>
      <c r="Z22" s="12"/>
      <c r="AA22" s="12"/>
      <c r="AB22" s="12"/>
      <c r="AC22" s="12"/>
      <c r="AD22" s="12"/>
      <c r="AE22" s="12"/>
      <c r="AF22" s="4"/>
      <c r="AG22" s="4"/>
      <c r="AH22" s="2"/>
      <c r="AI22" s="239"/>
      <c r="AJ22" s="239"/>
      <c r="AK22" s="239"/>
      <c r="AL22" s="239"/>
      <c r="AM22" s="239"/>
      <c r="AN22" s="239"/>
      <c r="AO22" s="239"/>
      <c r="AP22" s="239"/>
      <c r="AQ22" s="240"/>
      <c r="AR22" s="240"/>
      <c r="AS22" s="241"/>
      <c r="AT22" s="241"/>
      <c r="AU22" s="241"/>
      <c r="AV22" s="241"/>
      <c r="AW22" s="241"/>
      <c r="AX22" s="241"/>
      <c r="AY22" s="241"/>
      <c r="AZ22" s="241"/>
      <c r="BA22" s="241"/>
      <c r="BB22" s="241"/>
      <c r="BC22" s="2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</row>
    <row r="23" spans="1:66" ht="15.9" customHeight="1" x14ac:dyDescent="0.2">
      <c r="A23" s="1"/>
      <c r="B23" s="12"/>
      <c r="C23" s="11" t="s">
        <v>54</v>
      </c>
      <c r="D23" s="12"/>
      <c r="E23" s="12"/>
      <c r="F23" s="12"/>
      <c r="G23" s="12"/>
      <c r="H23" s="12"/>
      <c r="I23" s="12"/>
      <c r="J23" s="12"/>
      <c r="K23" s="12"/>
      <c r="L23" s="16"/>
      <c r="M23" s="16"/>
      <c r="N23" s="17"/>
      <c r="O23" s="12"/>
      <c r="P23" s="12"/>
      <c r="Q23" s="12"/>
      <c r="R23" s="12"/>
      <c r="S23" s="12"/>
      <c r="T23" s="12"/>
      <c r="U23" s="12"/>
      <c r="V23" s="16"/>
      <c r="W23" s="16"/>
      <c r="X23" s="17"/>
      <c r="Y23" s="18"/>
      <c r="Z23" s="12"/>
      <c r="AA23" s="12"/>
      <c r="AB23" s="12"/>
      <c r="AC23" s="12"/>
      <c r="AD23" s="12"/>
      <c r="AE23" s="12"/>
      <c r="AH23" s="2"/>
      <c r="AI23" s="122"/>
      <c r="AJ23" s="122"/>
      <c r="AK23" s="122"/>
      <c r="AL23" s="122"/>
      <c r="AM23" s="122"/>
      <c r="AN23" s="122"/>
      <c r="AO23" s="122"/>
      <c r="AP23" s="122"/>
      <c r="AQ23" s="122"/>
      <c r="AR23" s="122"/>
      <c r="AS23" s="122"/>
      <c r="AT23" s="122"/>
      <c r="AU23" s="122"/>
      <c r="AV23" s="122"/>
      <c r="AW23" s="122"/>
      <c r="AX23" s="122"/>
      <c r="AY23" s="122"/>
      <c r="AZ23" s="122"/>
      <c r="BA23" s="122"/>
      <c r="BB23" s="122"/>
      <c r="BC23" s="2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</row>
    <row r="24" spans="1:66" ht="15.9" customHeight="1" x14ac:dyDescent="0.45">
      <c r="A24" s="1"/>
      <c r="B24" s="12"/>
      <c r="C24" s="11"/>
      <c r="D24" s="19"/>
      <c r="E24" s="77" t="str">
        <f>IF(別紙!$W$42=0,"",別紙!$W$42)</f>
        <v/>
      </c>
      <c r="F24" s="78"/>
      <c r="G24" s="78"/>
      <c r="H24" s="78"/>
      <c r="I24" s="78"/>
      <c r="J24" s="78"/>
      <c r="K24" s="78"/>
      <c r="L24" s="78"/>
      <c r="M24" s="81" t="s">
        <v>13</v>
      </c>
      <c r="N24" s="82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7"/>
      <c r="AH24" s="2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2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</row>
    <row r="25" spans="1:66" ht="15.9" customHeight="1" x14ac:dyDescent="0.45">
      <c r="A25" s="1"/>
      <c r="B25" s="12"/>
      <c r="C25" s="11"/>
      <c r="D25" s="19"/>
      <c r="E25" s="79"/>
      <c r="F25" s="80"/>
      <c r="G25" s="80"/>
      <c r="H25" s="80"/>
      <c r="I25" s="80"/>
      <c r="J25" s="80"/>
      <c r="K25" s="80"/>
      <c r="L25" s="80"/>
      <c r="M25" s="83"/>
      <c r="N25" s="84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7"/>
      <c r="AH25" s="2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</row>
    <row r="26" spans="1:66" ht="15.9" customHeight="1" x14ac:dyDescent="0.45">
      <c r="A26" s="1"/>
      <c r="B26" s="12"/>
      <c r="Z26" s="19"/>
      <c r="AA26" s="19"/>
      <c r="AB26" s="19"/>
      <c r="AC26" s="19"/>
      <c r="AD26" s="19"/>
      <c r="AE26" s="19"/>
      <c r="AH26" s="2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</row>
    <row r="27" spans="1:66" ht="15.9" customHeight="1" x14ac:dyDescent="0.45">
      <c r="A27" s="1"/>
      <c r="B27" s="12"/>
      <c r="C27" s="11" t="s">
        <v>14</v>
      </c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4"/>
      <c r="AH27" s="2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</row>
    <row r="28" spans="1:66" ht="15.9" customHeight="1" x14ac:dyDescent="0.45">
      <c r="A28" s="1"/>
      <c r="B28" s="12"/>
      <c r="C28" s="12"/>
      <c r="D28" s="121" t="s">
        <v>15</v>
      </c>
      <c r="E28" s="127" t="s">
        <v>56</v>
      </c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7"/>
      <c r="AH28" s="2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2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</row>
    <row r="29" spans="1:66" ht="15.9" customHeight="1" x14ac:dyDescent="0.45">
      <c r="A29" s="1"/>
      <c r="B29" s="12"/>
      <c r="C29" s="12"/>
      <c r="D29" s="121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7"/>
      <c r="AH29" s="2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</row>
    <row r="30" spans="1:66" ht="15.9" customHeight="1" x14ac:dyDescent="0.45">
      <c r="A30" s="1"/>
      <c r="B30" s="12"/>
      <c r="C30" s="11"/>
      <c r="D30" s="121" t="s">
        <v>16</v>
      </c>
      <c r="E30" s="127" t="s">
        <v>49</v>
      </c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7"/>
      <c r="AH30" s="2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</row>
    <row r="31" spans="1:66" ht="15.9" customHeight="1" x14ac:dyDescent="0.45">
      <c r="A31" s="1"/>
      <c r="B31" s="12"/>
      <c r="C31" s="11"/>
      <c r="D31" s="121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4"/>
      <c r="AH31" s="2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</row>
    <row r="32" spans="1:66" ht="15.9" customHeight="1" x14ac:dyDescent="0.45">
      <c r="A32" s="1"/>
      <c r="C32" s="4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4"/>
      <c r="AC32" s="4"/>
      <c r="AD32" s="4"/>
      <c r="AE32" s="4"/>
      <c r="AF32" s="4"/>
      <c r="AH32" s="2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2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</row>
    <row r="33" spans="1:66" ht="15.9" customHeight="1" x14ac:dyDescent="0.45">
      <c r="A33" s="1"/>
      <c r="C33" s="4" t="s">
        <v>19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H33" s="2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2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</row>
    <row r="34" spans="1:66" ht="15.9" customHeight="1" x14ac:dyDescent="0.45">
      <c r="A34" s="1"/>
      <c r="C34" s="4"/>
      <c r="D34" s="180" t="s">
        <v>20</v>
      </c>
      <c r="E34" s="180"/>
      <c r="F34" s="180"/>
      <c r="G34" s="180"/>
      <c r="H34" s="180"/>
      <c r="I34" s="180" t="str">
        <f>IF(AM35="","",AM35)</f>
        <v/>
      </c>
      <c r="J34" s="180"/>
      <c r="K34" s="180"/>
      <c r="L34" s="180"/>
      <c r="M34" s="180"/>
      <c r="N34" s="180"/>
      <c r="O34" s="180"/>
      <c r="P34" s="230" t="s">
        <v>21</v>
      </c>
      <c r="Q34" s="230"/>
      <c r="R34" s="230"/>
      <c r="S34" s="230"/>
      <c r="T34" s="230"/>
      <c r="U34" s="180" t="str">
        <f>IF(AW35="","",AW35)</f>
        <v/>
      </c>
      <c r="V34" s="180"/>
      <c r="W34" s="180"/>
      <c r="X34" s="180"/>
      <c r="Y34" s="180"/>
      <c r="Z34" s="180"/>
      <c r="AA34" s="180"/>
      <c r="AB34" s="230" t="s">
        <v>22</v>
      </c>
      <c r="AC34" s="198"/>
      <c r="AD34" s="198"/>
      <c r="AE34" s="198"/>
      <c r="AF34" s="4"/>
      <c r="AH34" s="2"/>
      <c r="AI34" s="133" t="s">
        <v>23</v>
      </c>
      <c r="AJ34" s="134"/>
      <c r="AK34" s="134"/>
      <c r="AL34" s="134"/>
      <c r="AM34" s="134"/>
      <c r="AN34" s="134"/>
      <c r="AO34" s="134"/>
      <c r="AP34" s="134"/>
      <c r="AQ34" s="134"/>
      <c r="AR34" s="134"/>
      <c r="AS34" s="134"/>
      <c r="AT34" s="134"/>
      <c r="AU34" s="134"/>
      <c r="AV34" s="134"/>
      <c r="AW34" s="134"/>
      <c r="AX34" s="134"/>
      <c r="AY34" s="134"/>
      <c r="AZ34" s="134"/>
      <c r="BA34" s="134"/>
      <c r="BB34" s="135"/>
      <c r="BC34" s="2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</row>
    <row r="35" spans="1:66" ht="15.9" customHeight="1" x14ac:dyDescent="0.45">
      <c r="A35" s="1"/>
      <c r="C35" s="4"/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230"/>
      <c r="Q35" s="230"/>
      <c r="R35" s="230"/>
      <c r="S35" s="230"/>
      <c r="T35" s="230"/>
      <c r="U35" s="180"/>
      <c r="V35" s="180"/>
      <c r="W35" s="180"/>
      <c r="X35" s="180"/>
      <c r="Y35" s="180"/>
      <c r="Z35" s="180"/>
      <c r="AA35" s="180"/>
      <c r="AB35" s="198"/>
      <c r="AC35" s="198"/>
      <c r="AD35" s="198"/>
      <c r="AE35" s="198"/>
      <c r="AF35" s="4"/>
      <c r="AH35" s="2"/>
      <c r="AI35" s="231" t="s">
        <v>20</v>
      </c>
      <c r="AJ35" s="232"/>
      <c r="AK35" s="232"/>
      <c r="AL35" s="233"/>
      <c r="AM35" s="234"/>
      <c r="AN35" s="234"/>
      <c r="AO35" s="234"/>
      <c r="AP35" s="234"/>
      <c r="AQ35" s="234"/>
      <c r="AR35" s="234"/>
      <c r="AS35" s="234"/>
      <c r="AT35" s="235"/>
      <c r="AU35" s="231" t="s">
        <v>24</v>
      </c>
      <c r="AV35" s="233"/>
      <c r="AW35" s="236"/>
      <c r="AX35" s="234"/>
      <c r="AY35" s="234"/>
      <c r="AZ35" s="234"/>
      <c r="BA35" s="234"/>
      <c r="BB35" s="235"/>
      <c r="BC35" s="2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</row>
    <row r="36" spans="1:66" ht="15.9" customHeight="1" x14ac:dyDescent="0.45">
      <c r="A36" s="1"/>
      <c r="C36" s="4"/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80"/>
      <c r="P36" s="230"/>
      <c r="Q36" s="230"/>
      <c r="R36" s="230"/>
      <c r="S36" s="230"/>
      <c r="T36" s="230"/>
      <c r="U36" s="180"/>
      <c r="V36" s="180"/>
      <c r="W36" s="180"/>
      <c r="X36" s="180"/>
      <c r="Y36" s="180"/>
      <c r="Z36" s="180"/>
      <c r="AA36" s="180"/>
      <c r="AB36" s="198"/>
      <c r="AC36" s="198"/>
      <c r="AD36" s="198"/>
      <c r="AE36" s="198"/>
      <c r="AF36" s="21"/>
      <c r="AH36" s="2"/>
      <c r="AI36" s="133" t="s">
        <v>25</v>
      </c>
      <c r="AJ36" s="134"/>
      <c r="AK36" s="134"/>
      <c r="AL36" s="134"/>
      <c r="AM36" s="134"/>
      <c r="AN36" s="134"/>
      <c r="AO36" s="134"/>
      <c r="AP36" s="134"/>
      <c r="AQ36" s="134"/>
      <c r="AR36" s="134"/>
      <c r="AS36" s="134"/>
      <c r="AT36" s="134"/>
      <c r="AU36" s="134"/>
      <c r="AV36" s="134"/>
      <c r="AW36" s="134"/>
      <c r="AX36" s="134"/>
      <c r="AY36" s="134"/>
      <c r="AZ36" s="134"/>
      <c r="BA36" s="134"/>
      <c r="BB36" s="135"/>
      <c r="BC36" s="2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</row>
    <row r="37" spans="1:66" ht="15.9" customHeight="1" x14ac:dyDescent="0.45">
      <c r="A37" s="1"/>
      <c r="C37" s="4"/>
      <c r="D37" s="207" t="s">
        <v>25</v>
      </c>
      <c r="E37" s="207"/>
      <c r="F37" s="207"/>
      <c r="G37" s="207"/>
      <c r="H37" s="207" t="str">
        <f>LEFT(AI37)</f>
        <v/>
      </c>
      <c r="I37" s="208"/>
      <c r="J37" s="209" t="str">
        <f>MID(AI37,2,1)</f>
        <v/>
      </c>
      <c r="K37" s="210"/>
      <c r="L37" s="211" t="str">
        <f>RIGHT(AI37)</f>
        <v/>
      </c>
      <c r="M37" s="207"/>
      <c r="N37" s="207" t="s">
        <v>26</v>
      </c>
      <c r="O37" s="207"/>
      <c r="P37" s="207"/>
      <c r="Q37" s="207"/>
      <c r="R37" s="201" t="str">
        <f>IF(LEN($AI$39)&lt;7,"",LEFT($AI$39))</f>
        <v/>
      </c>
      <c r="S37" s="202"/>
      <c r="T37" s="221" t="str">
        <f>IF(LEN($AI$39)&lt;6,"",MID($AI$39,2-(7-VALUE(LEN($AI$39))),1))</f>
        <v/>
      </c>
      <c r="U37" s="221"/>
      <c r="V37" s="221" t="str">
        <f>IF(LEN($AI$39)&lt;5,"",MID($AI$39,3-(7-VALUE(LEN($AI$39))),1))</f>
        <v/>
      </c>
      <c r="W37" s="221"/>
      <c r="X37" s="221" t="str">
        <f>IF(LEN($AI$39)&lt;4,"",MID($AI$39,4-(7-VALUE(LEN($AI$39))),1))</f>
        <v/>
      </c>
      <c r="Y37" s="221"/>
      <c r="Z37" s="221" t="str">
        <f>IF(LEN($AI$39)&lt;3,"",MID($AI$39,5-(7-VALUE(LEN($AI$39))),1))</f>
        <v/>
      </c>
      <c r="AA37" s="221"/>
      <c r="AB37" s="221" t="str">
        <f>IF(LEN($AI$39)&lt;2,"",MID($AI$39,6-(7-VALUE(LEN($AI$39))),1))</f>
        <v/>
      </c>
      <c r="AC37" s="221"/>
      <c r="AD37" s="203" t="str">
        <f>RIGHT($AI$39)</f>
        <v/>
      </c>
      <c r="AE37" s="201"/>
      <c r="AF37" s="21"/>
      <c r="AH37" s="2"/>
      <c r="AI37" s="218"/>
      <c r="AJ37" s="219"/>
      <c r="AK37" s="219"/>
      <c r="AL37" s="219"/>
      <c r="AM37" s="219"/>
      <c r="AN37" s="219"/>
      <c r="AO37" s="219"/>
      <c r="AP37" s="219"/>
      <c r="AQ37" s="219"/>
      <c r="AR37" s="219"/>
      <c r="AS37" s="219"/>
      <c r="AT37" s="219"/>
      <c r="AU37" s="219"/>
      <c r="AV37" s="219"/>
      <c r="AW37" s="219"/>
      <c r="AX37" s="219"/>
      <c r="AY37" s="219"/>
      <c r="AZ37" s="219"/>
      <c r="BA37" s="219"/>
      <c r="BB37" s="220"/>
      <c r="BC37" s="2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</row>
    <row r="38" spans="1:66" ht="15.9" customHeight="1" x14ac:dyDescent="0.45">
      <c r="A38" s="1"/>
      <c r="C38" s="4"/>
      <c r="D38" s="207"/>
      <c r="E38" s="207"/>
      <c r="F38" s="207"/>
      <c r="G38" s="207"/>
      <c r="H38" s="207"/>
      <c r="I38" s="208"/>
      <c r="J38" s="209"/>
      <c r="K38" s="210"/>
      <c r="L38" s="211"/>
      <c r="M38" s="207"/>
      <c r="N38" s="207"/>
      <c r="O38" s="207"/>
      <c r="P38" s="207"/>
      <c r="Q38" s="207"/>
      <c r="R38" s="201"/>
      <c r="S38" s="202"/>
      <c r="T38" s="221"/>
      <c r="U38" s="221"/>
      <c r="V38" s="221"/>
      <c r="W38" s="221"/>
      <c r="X38" s="221"/>
      <c r="Y38" s="221"/>
      <c r="Z38" s="221"/>
      <c r="AA38" s="221"/>
      <c r="AB38" s="221"/>
      <c r="AC38" s="221"/>
      <c r="AD38" s="203"/>
      <c r="AE38" s="201"/>
      <c r="AF38" s="4"/>
      <c r="AH38" s="2"/>
      <c r="AI38" s="133" t="s">
        <v>26</v>
      </c>
      <c r="AJ38" s="134"/>
      <c r="AK38" s="134"/>
      <c r="AL38" s="134"/>
      <c r="AM38" s="134"/>
      <c r="AN38" s="134"/>
      <c r="AO38" s="134"/>
      <c r="AP38" s="134"/>
      <c r="AQ38" s="134"/>
      <c r="AR38" s="134"/>
      <c r="AS38" s="134"/>
      <c r="AT38" s="134"/>
      <c r="AU38" s="134"/>
      <c r="AV38" s="134"/>
      <c r="AW38" s="134"/>
      <c r="AX38" s="134"/>
      <c r="AY38" s="134"/>
      <c r="AZ38" s="134"/>
      <c r="BA38" s="134"/>
      <c r="BB38" s="135"/>
      <c r="BC38" s="2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</row>
    <row r="39" spans="1:66" ht="15.9" customHeight="1" x14ac:dyDescent="0.45">
      <c r="A39" s="1"/>
      <c r="C39" s="4"/>
      <c r="D39" s="198" t="s">
        <v>27</v>
      </c>
      <c r="E39" s="198"/>
      <c r="F39" s="198"/>
      <c r="G39" s="198"/>
      <c r="H39" s="199" t="str">
        <f>IF(BE43=1,AK41,IF(BE43=2,AQ41,IF(BE43=4,AX41,"")))</f>
        <v/>
      </c>
      <c r="I39" s="199"/>
      <c r="J39" s="199"/>
      <c r="K39" s="199"/>
      <c r="L39" s="199"/>
      <c r="M39" s="199"/>
      <c r="N39" s="179" t="s">
        <v>28</v>
      </c>
      <c r="O39" s="179"/>
      <c r="P39" s="179"/>
      <c r="Q39" s="179"/>
      <c r="R39" s="200" t="str">
        <f>IF(AI46="","",AI46)</f>
        <v/>
      </c>
      <c r="S39" s="200"/>
      <c r="T39" s="200"/>
      <c r="U39" s="200"/>
      <c r="V39" s="200"/>
      <c r="W39" s="200"/>
      <c r="X39" s="200"/>
      <c r="Y39" s="200"/>
      <c r="Z39" s="200"/>
      <c r="AA39" s="200"/>
      <c r="AB39" s="200"/>
      <c r="AC39" s="200"/>
      <c r="AD39" s="200"/>
      <c r="AE39" s="200"/>
      <c r="AF39" s="4"/>
      <c r="AH39" s="2"/>
      <c r="AI39" s="218"/>
      <c r="AJ39" s="219"/>
      <c r="AK39" s="219"/>
      <c r="AL39" s="219"/>
      <c r="AM39" s="219"/>
      <c r="AN39" s="219"/>
      <c r="AO39" s="219"/>
      <c r="AP39" s="219"/>
      <c r="AQ39" s="219"/>
      <c r="AR39" s="219"/>
      <c r="AS39" s="219"/>
      <c r="AT39" s="219"/>
      <c r="AU39" s="219"/>
      <c r="AV39" s="219"/>
      <c r="AW39" s="219"/>
      <c r="AX39" s="219"/>
      <c r="AY39" s="219"/>
      <c r="AZ39" s="219"/>
      <c r="BA39" s="219"/>
      <c r="BB39" s="220"/>
      <c r="BC39" s="2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</row>
    <row r="40" spans="1:66" ht="15.9" customHeight="1" x14ac:dyDescent="0.45">
      <c r="A40" s="1"/>
      <c r="C40" s="4"/>
      <c r="D40" s="198"/>
      <c r="E40" s="198"/>
      <c r="F40" s="198"/>
      <c r="G40" s="198"/>
      <c r="H40" s="199"/>
      <c r="I40" s="199"/>
      <c r="J40" s="199"/>
      <c r="K40" s="199"/>
      <c r="L40" s="199"/>
      <c r="M40" s="199"/>
      <c r="N40" s="198" t="s">
        <v>29</v>
      </c>
      <c r="O40" s="198"/>
      <c r="P40" s="198"/>
      <c r="Q40" s="198"/>
      <c r="R40" s="200" t="str">
        <f>IF(AI44="","",AI44)</f>
        <v/>
      </c>
      <c r="S40" s="200"/>
      <c r="T40" s="200"/>
      <c r="U40" s="200"/>
      <c r="V40" s="200"/>
      <c r="W40" s="200"/>
      <c r="X40" s="200"/>
      <c r="Y40" s="200"/>
      <c r="Z40" s="200"/>
      <c r="AA40" s="200"/>
      <c r="AB40" s="200"/>
      <c r="AC40" s="200"/>
      <c r="AD40" s="200"/>
      <c r="AE40" s="200"/>
      <c r="AF40" s="4"/>
      <c r="AH40" s="2"/>
      <c r="AI40" s="133" t="s">
        <v>26</v>
      </c>
      <c r="AJ40" s="134"/>
      <c r="AK40" s="134"/>
      <c r="AL40" s="134"/>
      <c r="AM40" s="134"/>
      <c r="AN40" s="134"/>
      <c r="AO40" s="134"/>
      <c r="AP40" s="134"/>
      <c r="AQ40" s="134"/>
      <c r="AR40" s="134"/>
      <c r="AS40" s="134"/>
      <c r="AT40" s="134"/>
      <c r="AU40" s="134"/>
      <c r="AV40" s="134"/>
      <c r="AW40" s="134"/>
      <c r="AX40" s="134"/>
      <c r="AY40" s="134"/>
      <c r="AZ40" s="134"/>
      <c r="BA40" s="134"/>
      <c r="BB40" s="135"/>
      <c r="BC40" s="2"/>
      <c r="BD40" s="66" t="b">
        <v>0</v>
      </c>
      <c r="BE40" s="66">
        <f>IF(BD40=TRUE,1,0)</f>
        <v>0</v>
      </c>
      <c r="BF40" s="1"/>
      <c r="BG40" s="1"/>
      <c r="BH40" s="1"/>
      <c r="BI40" s="1"/>
      <c r="BJ40" s="1"/>
      <c r="BK40" s="1"/>
      <c r="BL40" s="1"/>
      <c r="BM40" s="1"/>
      <c r="BN40" s="1"/>
    </row>
    <row r="41" spans="1:66" ht="15.9" customHeight="1" x14ac:dyDescent="0.45">
      <c r="A41" s="1"/>
      <c r="C41" s="4"/>
      <c r="D41" s="198"/>
      <c r="E41" s="198"/>
      <c r="F41" s="198"/>
      <c r="G41" s="198"/>
      <c r="H41" s="199"/>
      <c r="I41" s="199"/>
      <c r="J41" s="199"/>
      <c r="K41" s="199"/>
      <c r="L41" s="199"/>
      <c r="M41" s="199"/>
      <c r="N41" s="198"/>
      <c r="O41" s="198"/>
      <c r="P41" s="198"/>
      <c r="Q41" s="198"/>
      <c r="R41" s="200"/>
      <c r="S41" s="200"/>
      <c r="T41" s="200"/>
      <c r="U41" s="200"/>
      <c r="V41" s="200"/>
      <c r="W41" s="200"/>
      <c r="X41" s="200"/>
      <c r="Y41" s="200"/>
      <c r="Z41" s="200"/>
      <c r="AA41" s="200"/>
      <c r="AB41" s="200"/>
      <c r="AC41" s="200"/>
      <c r="AD41" s="200"/>
      <c r="AE41" s="200"/>
      <c r="AF41" s="4"/>
      <c r="AH41" s="2"/>
      <c r="AI41" s="222"/>
      <c r="AJ41" s="223"/>
      <c r="AK41" s="226" t="s">
        <v>88</v>
      </c>
      <c r="AL41" s="223"/>
      <c r="AM41" s="223"/>
      <c r="AN41" s="227"/>
      <c r="AO41" s="222"/>
      <c r="AP41" s="223"/>
      <c r="AQ41" s="226" t="s">
        <v>89</v>
      </c>
      <c r="AR41" s="223"/>
      <c r="AS41" s="223"/>
      <c r="AT41" s="223"/>
      <c r="AU41" s="227"/>
      <c r="AV41" s="222"/>
      <c r="AW41" s="223"/>
      <c r="AX41" s="226" t="s">
        <v>90</v>
      </c>
      <c r="AY41" s="223"/>
      <c r="AZ41" s="223"/>
      <c r="BA41" s="223"/>
      <c r="BB41" s="227"/>
      <c r="BC41" s="2"/>
      <c r="BD41" s="66" t="b">
        <v>0</v>
      </c>
      <c r="BE41" s="66">
        <f>IF(BD41=TRUE,2,0)</f>
        <v>0</v>
      </c>
      <c r="BF41" s="1"/>
      <c r="BG41" s="1"/>
      <c r="BH41" s="1"/>
      <c r="BI41" s="1"/>
      <c r="BJ41" s="1"/>
      <c r="BK41" s="1"/>
      <c r="BL41" s="1"/>
      <c r="BM41" s="1"/>
      <c r="BN41" s="1"/>
    </row>
    <row r="42" spans="1:66" ht="15.9" customHeight="1" thickBot="1" x14ac:dyDescent="0.5">
      <c r="A42" s="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"/>
      <c r="AI42" s="224"/>
      <c r="AJ42" s="225"/>
      <c r="AK42" s="228"/>
      <c r="AL42" s="225"/>
      <c r="AM42" s="225"/>
      <c r="AN42" s="229"/>
      <c r="AO42" s="224"/>
      <c r="AP42" s="225"/>
      <c r="AQ42" s="228"/>
      <c r="AR42" s="225"/>
      <c r="AS42" s="225"/>
      <c r="AT42" s="225"/>
      <c r="AU42" s="229"/>
      <c r="AV42" s="224"/>
      <c r="AW42" s="225"/>
      <c r="AX42" s="228"/>
      <c r="AY42" s="225"/>
      <c r="AZ42" s="225"/>
      <c r="BA42" s="225"/>
      <c r="BB42" s="229"/>
      <c r="BC42" s="2"/>
      <c r="BD42" s="66" t="b">
        <v>0</v>
      </c>
      <c r="BE42" s="66">
        <f>IF(BD42=TRUE,4,0)</f>
        <v>0</v>
      </c>
      <c r="BF42" s="1"/>
      <c r="BG42" s="1"/>
      <c r="BH42" s="1"/>
      <c r="BI42" s="1"/>
      <c r="BJ42" s="1"/>
      <c r="BK42" s="1"/>
      <c r="BL42" s="1"/>
      <c r="BM42" s="1"/>
      <c r="BN42" s="1"/>
    </row>
    <row r="43" spans="1:66" ht="15.9" customHeight="1" x14ac:dyDescent="0.45">
      <c r="A43" s="1"/>
      <c r="B43" s="89" t="s">
        <v>30</v>
      </c>
      <c r="C43" s="89"/>
      <c r="D43" s="89"/>
      <c r="E43" s="89"/>
      <c r="F43" s="89"/>
      <c r="G43" s="89"/>
      <c r="H43" s="89"/>
      <c r="I43" s="89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"/>
      <c r="AI43" s="133" t="s">
        <v>31</v>
      </c>
      <c r="AJ43" s="134"/>
      <c r="AK43" s="134"/>
      <c r="AL43" s="134"/>
      <c r="AM43" s="134"/>
      <c r="AN43" s="134"/>
      <c r="AO43" s="134"/>
      <c r="AP43" s="134"/>
      <c r="AQ43" s="134"/>
      <c r="AR43" s="134"/>
      <c r="AS43" s="134"/>
      <c r="AT43" s="134"/>
      <c r="AU43" s="134"/>
      <c r="AV43" s="134"/>
      <c r="AW43" s="134"/>
      <c r="AX43" s="134"/>
      <c r="AY43" s="134"/>
      <c r="AZ43" s="134"/>
      <c r="BA43" s="134"/>
      <c r="BB43" s="135"/>
      <c r="BC43" s="2"/>
      <c r="BD43" s="66" t="s">
        <v>91</v>
      </c>
      <c r="BE43" s="66">
        <f>SUM(BE40:BE42)</f>
        <v>0</v>
      </c>
      <c r="BF43" s="1"/>
      <c r="BG43" s="1"/>
      <c r="BH43" s="1"/>
      <c r="BI43" s="1"/>
      <c r="BJ43" s="1"/>
      <c r="BK43" s="1"/>
      <c r="BL43" s="1"/>
      <c r="BM43" s="1"/>
      <c r="BN43" s="1"/>
    </row>
    <row r="44" spans="1:66" ht="15.9" customHeight="1" x14ac:dyDescent="0.45">
      <c r="A44" s="1"/>
      <c r="B44" s="90"/>
      <c r="C44" s="90"/>
      <c r="D44" s="90"/>
      <c r="E44" s="90"/>
      <c r="F44" s="90"/>
      <c r="G44" s="90"/>
      <c r="H44" s="90"/>
      <c r="I44" s="90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92" t="s">
        <v>32</v>
      </c>
      <c r="Y44" s="92"/>
      <c r="Z44" s="92"/>
      <c r="AA44" s="92"/>
      <c r="AB44" s="92"/>
      <c r="AE44" s="23"/>
      <c r="AF44" s="23"/>
      <c r="AG44" s="24"/>
      <c r="AH44" s="2"/>
      <c r="AI44" s="212"/>
      <c r="AJ44" s="213"/>
      <c r="AK44" s="213"/>
      <c r="AL44" s="213"/>
      <c r="AM44" s="213"/>
      <c r="AN44" s="213"/>
      <c r="AO44" s="213"/>
      <c r="AP44" s="213"/>
      <c r="AQ44" s="213"/>
      <c r="AR44" s="213"/>
      <c r="AS44" s="213"/>
      <c r="AT44" s="213"/>
      <c r="AU44" s="213"/>
      <c r="AV44" s="213"/>
      <c r="AW44" s="213"/>
      <c r="AX44" s="213"/>
      <c r="AY44" s="213"/>
      <c r="AZ44" s="213"/>
      <c r="BA44" s="213"/>
      <c r="BB44" s="214"/>
      <c r="BC44" s="2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</row>
    <row r="45" spans="1:66" ht="15.9" customHeight="1" x14ac:dyDescent="0.45">
      <c r="A45" s="1"/>
      <c r="B45" s="25"/>
      <c r="C45" s="97" t="s">
        <v>33</v>
      </c>
      <c r="D45" s="98"/>
      <c r="E45" s="98"/>
      <c r="F45" s="99"/>
      <c r="G45" s="101" t="s">
        <v>35</v>
      </c>
      <c r="H45" s="101"/>
      <c r="I45" s="101"/>
      <c r="J45" s="101"/>
      <c r="K45" s="101"/>
      <c r="L45" s="101"/>
      <c r="M45" s="101"/>
      <c r="N45" s="102"/>
      <c r="O45" s="103" t="s">
        <v>36</v>
      </c>
      <c r="P45" s="104"/>
      <c r="Q45" s="104"/>
      <c r="R45" s="104"/>
      <c r="S45" s="104"/>
      <c r="T45" s="104"/>
      <c r="U45" s="104"/>
      <c r="V45" s="105"/>
      <c r="W45" s="26"/>
      <c r="X45" s="204" t="s">
        <v>37</v>
      </c>
      <c r="Y45" s="205" t="s">
        <v>15</v>
      </c>
      <c r="Z45" s="205"/>
      <c r="AA45" s="204" t="s">
        <v>37</v>
      </c>
      <c r="AB45" s="206" t="s">
        <v>16</v>
      </c>
      <c r="AC45" s="206"/>
      <c r="AF45" s="28"/>
      <c r="AG45" s="28"/>
      <c r="AH45" s="2"/>
      <c r="AI45" s="133" t="s">
        <v>38</v>
      </c>
      <c r="AJ45" s="134"/>
      <c r="AK45" s="134"/>
      <c r="AL45" s="134"/>
      <c r="AM45" s="134"/>
      <c r="AN45" s="134"/>
      <c r="AO45" s="134"/>
      <c r="AP45" s="134"/>
      <c r="AQ45" s="134"/>
      <c r="AR45" s="134"/>
      <c r="AS45" s="134"/>
      <c r="AT45" s="134"/>
      <c r="AU45" s="134"/>
      <c r="AV45" s="134"/>
      <c r="AW45" s="134"/>
      <c r="AX45" s="134"/>
      <c r="AY45" s="134"/>
      <c r="AZ45" s="134"/>
      <c r="BA45" s="134"/>
      <c r="BB45" s="135"/>
      <c r="BC45" s="2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</row>
    <row r="46" spans="1:66" ht="15.9" customHeight="1" x14ac:dyDescent="0.45">
      <c r="A46" s="1"/>
      <c r="B46" s="25"/>
      <c r="C46" s="106"/>
      <c r="D46" s="107"/>
      <c r="E46" s="107"/>
      <c r="F46" s="108"/>
      <c r="G46" s="107"/>
      <c r="H46" s="107"/>
      <c r="I46" s="107"/>
      <c r="J46" s="107"/>
      <c r="K46" s="107"/>
      <c r="L46" s="107"/>
      <c r="M46" s="107"/>
      <c r="N46" s="108"/>
      <c r="O46" s="118" t="s">
        <v>40</v>
      </c>
      <c r="P46" s="86"/>
      <c r="Q46" s="29"/>
      <c r="R46" s="86" t="s">
        <v>41</v>
      </c>
      <c r="S46" s="29"/>
      <c r="T46" s="86" t="s">
        <v>42</v>
      </c>
      <c r="U46" s="29"/>
      <c r="V46" s="130" t="s">
        <v>43</v>
      </c>
      <c r="W46" s="30"/>
      <c r="X46" s="204"/>
      <c r="Y46" s="205"/>
      <c r="Z46" s="205"/>
      <c r="AA46" s="204"/>
      <c r="AB46" s="206"/>
      <c r="AC46" s="206"/>
      <c r="AH46" s="2"/>
      <c r="AI46" s="215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7"/>
      <c r="BC46" s="2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</row>
    <row r="47" spans="1:66" ht="15.9" customHeight="1" x14ac:dyDescent="0.45">
      <c r="A47" s="1"/>
      <c r="B47" s="25"/>
      <c r="C47" s="91"/>
      <c r="D47" s="92"/>
      <c r="E47" s="92"/>
      <c r="F47" s="93"/>
      <c r="G47" s="92"/>
      <c r="H47" s="92"/>
      <c r="I47" s="92"/>
      <c r="J47" s="92"/>
      <c r="K47" s="92"/>
      <c r="L47" s="92"/>
      <c r="M47" s="92"/>
      <c r="N47" s="93"/>
      <c r="O47" s="119"/>
      <c r="P47" s="87"/>
      <c r="Q47" s="31"/>
      <c r="R47" s="87"/>
      <c r="S47" s="31"/>
      <c r="T47" s="87"/>
      <c r="U47" s="31"/>
      <c r="V47" s="131"/>
      <c r="W47" s="30"/>
      <c r="X47" s="92" t="s">
        <v>45</v>
      </c>
      <c r="Y47" s="92"/>
      <c r="Z47" s="92"/>
      <c r="AA47" s="92"/>
      <c r="AB47" s="92"/>
      <c r="AE47" s="32"/>
      <c r="AF47" s="32"/>
      <c r="AG47" s="32"/>
      <c r="AH47" s="2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2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</row>
    <row r="48" spans="1:66" ht="15.9" customHeight="1" x14ac:dyDescent="0.45">
      <c r="A48" s="1"/>
      <c r="B48" s="25"/>
      <c r="C48" s="94"/>
      <c r="D48" s="95"/>
      <c r="E48" s="95"/>
      <c r="F48" s="96"/>
      <c r="G48" s="95"/>
      <c r="H48" s="95"/>
      <c r="I48" s="95"/>
      <c r="J48" s="95"/>
      <c r="K48" s="95"/>
      <c r="L48" s="95"/>
      <c r="M48" s="95"/>
      <c r="N48" s="96"/>
      <c r="O48" s="120"/>
      <c r="P48" s="88"/>
      <c r="Q48" s="33"/>
      <c r="R48" s="88"/>
      <c r="S48" s="33"/>
      <c r="T48" s="88"/>
      <c r="U48" s="33"/>
      <c r="V48" s="132"/>
      <c r="W48" s="30"/>
      <c r="X48" s="3" t="s">
        <v>37</v>
      </c>
      <c r="Y48" s="129" t="s">
        <v>47</v>
      </c>
      <c r="Z48" s="129"/>
      <c r="AA48" s="129"/>
      <c r="AB48" s="129"/>
      <c r="AC48" s="129"/>
      <c r="AD48" s="129"/>
      <c r="AE48" s="129"/>
      <c r="AF48" s="129"/>
      <c r="AG48" s="34"/>
      <c r="AH48" s="2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2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</row>
    <row r="49" spans="1:66" ht="15.9" customHeight="1" x14ac:dyDescent="0.45">
      <c r="A49" s="1"/>
      <c r="B49" s="85" t="s">
        <v>48</v>
      </c>
      <c r="C49" s="85"/>
      <c r="D49" s="85"/>
      <c r="E49" s="85"/>
      <c r="F49" s="85"/>
      <c r="G49" s="36"/>
      <c r="H49" s="36"/>
      <c r="I49" s="36"/>
      <c r="J49" s="36"/>
      <c r="K49" s="37"/>
      <c r="L49" s="37"/>
      <c r="M49" s="37"/>
      <c r="N49" s="37"/>
      <c r="O49" s="37"/>
      <c r="P49" s="37"/>
      <c r="Q49" s="38"/>
      <c r="R49" s="38"/>
      <c r="S49" s="38"/>
      <c r="T49" s="38"/>
      <c r="U49" s="38"/>
      <c r="V49" s="38"/>
      <c r="W49" s="38"/>
      <c r="X49" s="3" t="s">
        <v>37</v>
      </c>
      <c r="Y49" s="27" t="s">
        <v>49</v>
      </c>
      <c r="AE49" s="32"/>
      <c r="AF49" s="32"/>
      <c r="AG49" s="32"/>
      <c r="AH49" s="2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2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</row>
    <row r="50" spans="1:66" ht="15.9" customHeight="1" x14ac:dyDescent="0.45">
      <c r="A50" s="1"/>
      <c r="B50" s="3" t="s">
        <v>50</v>
      </c>
      <c r="M50" s="23"/>
      <c r="N50" s="39" t="s">
        <v>51</v>
      </c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128" t="s">
        <v>52</v>
      </c>
      <c r="Z50" s="128"/>
      <c r="AA50" s="128"/>
      <c r="AB50" s="128"/>
      <c r="AC50" s="128"/>
      <c r="AD50" s="128"/>
      <c r="AE50" s="128"/>
      <c r="AF50" s="128"/>
      <c r="AG50" s="128"/>
      <c r="AH50" s="40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2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</row>
    <row r="51" spans="1:66" ht="15.9" customHeight="1" x14ac:dyDescent="0.4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40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2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</row>
    <row r="52" spans="1:66" ht="15.9" customHeight="1" x14ac:dyDescent="0.4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</row>
    <row r="53" spans="1:66" ht="15.9" customHeight="1" x14ac:dyDescent="0.4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</row>
    <row r="54" spans="1:66" ht="15.9" customHeight="1" x14ac:dyDescent="0.4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</row>
    <row r="55" spans="1:66" ht="15.9" customHeight="1" x14ac:dyDescent="0.4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</row>
    <row r="56" spans="1:66" ht="15.9" customHeight="1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</row>
  </sheetData>
  <sheetProtection algorithmName="SHA-512" hashValue="7kGdM/fbF0pKedTd3YCSZMmkxX+wcerCRwb4Cn9kJgAz8ZR5o3ruKqIcYiajZVPBWYkCFAOxWlAHclX24PWAew==" saltValue="dbkjy5tr97DK1RkRQtqJBA==" spinCount="100000" sheet="1" objects="1" scenarios="1"/>
  <mergeCells count="95">
    <mergeCell ref="C3:AF5"/>
    <mergeCell ref="O11:Q11"/>
    <mergeCell ref="R11:AF11"/>
    <mergeCell ref="O9:Q9"/>
    <mergeCell ref="R9:AF9"/>
    <mergeCell ref="O10:Q10"/>
    <mergeCell ref="R10:AF10"/>
    <mergeCell ref="Y6:AF6"/>
    <mergeCell ref="C7:H7"/>
    <mergeCell ref="O8:Q8"/>
    <mergeCell ref="R8:AF8"/>
    <mergeCell ref="AI23:BB23"/>
    <mergeCell ref="E24:L25"/>
    <mergeCell ref="M24:N25"/>
    <mergeCell ref="C15:AF17"/>
    <mergeCell ref="C18:AF18"/>
    <mergeCell ref="AI18:BB18"/>
    <mergeCell ref="AI19:BB19"/>
    <mergeCell ref="E20:N21"/>
    <mergeCell ref="AI20:BB20"/>
    <mergeCell ref="R21:AF21"/>
    <mergeCell ref="AI21:AP22"/>
    <mergeCell ref="AQ21:AR22"/>
    <mergeCell ref="AS21:BB22"/>
    <mergeCell ref="AI16:BB16"/>
    <mergeCell ref="P34:T36"/>
    <mergeCell ref="U34:AA36"/>
    <mergeCell ref="AB34:AE36"/>
    <mergeCell ref="AI34:BB34"/>
    <mergeCell ref="AI35:AL35"/>
    <mergeCell ref="AM35:AT35"/>
    <mergeCell ref="AU35:AV35"/>
    <mergeCell ref="AW35:BB35"/>
    <mergeCell ref="AI36:BB36"/>
    <mergeCell ref="AI39:BB39"/>
    <mergeCell ref="N40:Q41"/>
    <mergeCell ref="R40:AE41"/>
    <mergeCell ref="AI40:BB40"/>
    <mergeCell ref="AI41:AJ42"/>
    <mergeCell ref="AK41:AN42"/>
    <mergeCell ref="AO41:AP42"/>
    <mergeCell ref="AQ41:AU42"/>
    <mergeCell ref="AV41:AW42"/>
    <mergeCell ref="AX41:BB42"/>
    <mergeCell ref="AI37:BB37"/>
    <mergeCell ref="AI38:BB38"/>
    <mergeCell ref="T37:U38"/>
    <mergeCell ref="V37:W38"/>
    <mergeCell ref="X37:Y38"/>
    <mergeCell ref="Z37:AA38"/>
    <mergeCell ref="AB37:AC38"/>
    <mergeCell ref="AI45:BB45"/>
    <mergeCell ref="O46:P48"/>
    <mergeCell ref="R46:R48"/>
    <mergeCell ref="B43:I44"/>
    <mergeCell ref="AI43:BB43"/>
    <mergeCell ref="X44:AB44"/>
    <mergeCell ref="AI44:BB44"/>
    <mergeCell ref="AI46:BB46"/>
    <mergeCell ref="G45:N45"/>
    <mergeCell ref="G46:N48"/>
    <mergeCell ref="C45:F45"/>
    <mergeCell ref="C46:F48"/>
    <mergeCell ref="Y50:AG50"/>
    <mergeCell ref="D28:D29"/>
    <mergeCell ref="D30:D31"/>
    <mergeCell ref="E28:AE29"/>
    <mergeCell ref="E30:AE31"/>
    <mergeCell ref="X45:X46"/>
    <mergeCell ref="Y45:Z46"/>
    <mergeCell ref="AA45:AA46"/>
    <mergeCell ref="AB45:AC46"/>
    <mergeCell ref="T46:T48"/>
    <mergeCell ref="V46:V48"/>
    <mergeCell ref="D37:G38"/>
    <mergeCell ref="H37:I38"/>
    <mergeCell ref="J37:K38"/>
    <mergeCell ref="L37:M38"/>
    <mergeCell ref="N37:Q38"/>
    <mergeCell ref="B49:F49"/>
    <mergeCell ref="O12:Q12"/>
    <mergeCell ref="R12:AF12"/>
    <mergeCell ref="O13:Q13"/>
    <mergeCell ref="R13:AF13"/>
    <mergeCell ref="X47:AB47"/>
    <mergeCell ref="Y48:AF48"/>
    <mergeCell ref="O45:V45"/>
    <mergeCell ref="D39:G41"/>
    <mergeCell ref="H39:M41"/>
    <mergeCell ref="N39:Q39"/>
    <mergeCell ref="R39:AE39"/>
    <mergeCell ref="R37:S38"/>
    <mergeCell ref="D34:H36"/>
    <mergeCell ref="I34:O36"/>
    <mergeCell ref="AD37:AE38"/>
  </mergeCells>
  <phoneticPr fontId="3"/>
  <printOptions horizontalCentered="1"/>
  <pageMargins left="0.86614173228346458" right="0.86614173228346458" top="0.78740157480314965" bottom="0.78740157480314965" header="0.31496062992125984" footer="0.31496062992125984"/>
  <pageSetup paperSize="9" scale="9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4" name="Check Box 4">
              <controlPr defaultSize="0" autoFill="0" autoLine="0" autoPict="0">
                <anchor moveWithCells="1">
                  <from>
                    <xdr:col>34</xdr:col>
                    <xdr:colOff>99060</xdr:colOff>
                    <xdr:row>40</xdr:row>
                    <xdr:rowOff>68580</xdr:rowOff>
                  </from>
                  <to>
                    <xdr:col>36</xdr:col>
                    <xdr:colOff>0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5" name="Check Box 5">
              <controlPr defaultSize="0" autoFill="0" autoLine="0" autoPict="0">
                <anchor moveWithCells="1">
                  <from>
                    <xdr:col>40</xdr:col>
                    <xdr:colOff>99060</xdr:colOff>
                    <xdr:row>40</xdr:row>
                    <xdr:rowOff>68580</xdr:rowOff>
                  </from>
                  <to>
                    <xdr:col>42</xdr:col>
                    <xdr:colOff>0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6" name="Check Box 6">
              <controlPr defaultSize="0" autoFill="0" autoLine="0" autoPict="0">
                <anchor moveWithCells="1">
                  <from>
                    <xdr:col>47</xdr:col>
                    <xdr:colOff>99060</xdr:colOff>
                    <xdr:row>40</xdr:row>
                    <xdr:rowOff>68580</xdr:rowOff>
                  </from>
                  <to>
                    <xdr:col>49</xdr:col>
                    <xdr:colOff>0</xdr:colOff>
                    <xdr:row>41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申請書（法人用）</vt:lpstr>
      <vt:lpstr>別紙</vt:lpstr>
      <vt:lpstr>請求書（法人用）</vt:lpstr>
      <vt:lpstr>'申請書（法人用）'!Print_Area</vt:lpstr>
      <vt:lpstr>'請求書（法人用）'!Print_Area</vt:lpstr>
      <vt:lpstr>別紙!Print_Area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S003193 安川 諒平</dc:creator>
  <cp:lastModifiedBy>S003193 安川 諒平</cp:lastModifiedBy>
  <cp:lastPrinted>2024-10-16T04:16:11Z</cp:lastPrinted>
  <dcterms:created xsi:type="dcterms:W3CDTF">2021-06-24T07:13:05Z</dcterms:created>
  <dcterms:modified xsi:type="dcterms:W3CDTF">2026-01-07T01:03:23Z</dcterms:modified>
</cp:coreProperties>
</file>