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3\16007840-410酪農養鶏班\03事業関係（R2～\R6飼料高騰対策\03 申請関係\03 機械導入等支援\01要望調査依頼\"/>
    </mc:Choice>
  </mc:AlternateContent>
  <xr:revisionPtr revIDLastSave="0" documentId="13_ncr:1_{FF859CEA-B494-4790-9508-38E533517DF4}" xr6:coauthVersionLast="47" xr6:coauthVersionMax="47" xr10:uidLastSave="{00000000-0000-0000-0000-000000000000}"/>
  <bookViews>
    <workbookView xWindow="28680" yWindow="-120" windowWidth="29040" windowHeight="15720" tabRatio="563" xr2:uid="{00000000-000D-0000-FFFF-FFFF00000000}"/>
  </bookViews>
  <sheets>
    <sheet name="規模決定根拠 (様式)" sheetId="12" r:id="rId1"/>
    <sheet name="規模決定根拠(記入例)" sheetId="10" r:id="rId2"/>
  </sheets>
  <definedNames>
    <definedName name="_xlnm.Print_Area" localSheetId="0">'規模決定根拠 (様式)'!$A$1:$S$19</definedName>
    <definedName name="_xlnm.Print_Area" localSheetId="1">'規模決定根拠(記入例)'!$A$1:$S$19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2" l="1"/>
  <c r="I7" i="12"/>
  <c r="D7" i="12"/>
  <c r="F7" i="12" s="1"/>
  <c r="N7" i="10"/>
  <c r="J7" i="12" l="1"/>
  <c r="P7" i="12" s="1"/>
  <c r="R7" i="12" s="1"/>
  <c r="D7" i="10"/>
  <c r="F7" i="10" l="1"/>
  <c r="I7" i="10" l="1"/>
  <c r="J7" i="10" s="1"/>
  <c r="P7" i="10" s="1"/>
  <c r="R7" i="10" l="1"/>
</calcChain>
</file>

<file path=xl/sharedStrings.xml><?xml version="1.0" encoding="utf-8"?>
<sst xmlns="http://schemas.openxmlformats.org/spreadsheetml/2006/main" count="125" uniqueCount="61">
  <si>
    <t>１日の作業量</t>
    <rPh sb="1" eb="2">
      <t>ニチ</t>
    </rPh>
    <rPh sb="3" eb="5">
      <t>サギョウ</t>
    </rPh>
    <rPh sb="5" eb="6">
      <t>リョウ</t>
    </rPh>
    <phoneticPr fontId="2"/>
  </si>
  <si>
    <t>作業可能日数</t>
    <rPh sb="0" eb="2">
      <t>サギョウ</t>
    </rPh>
    <rPh sb="2" eb="4">
      <t>カノウ</t>
    </rPh>
    <rPh sb="4" eb="6">
      <t>ニッスウ</t>
    </rPh>
    <phoneticPr fontId="2"/>
  </si>
  <si>
    <t>負担面積</t>
    <rPh sb="0" eb="2">
      <t>フタン</t>
    </rPh>
    <rPh sb="2" eb="4">
      <t>メンセキ</t>
    </rPh>
    <phoneticPr fontId="2"/>
  </si>
  <si>
    <t>導入(必要)台数</t>
    <rPh sb="0" eb="2">
      <t>ドウニュウ</t>
    </rPh>
    <rPh sb="3" eb="5">
      <t>ヒツヨウ</t>
    </rPh>
    <rPh sb="6" eb="8">
      <t>ダイスウ</t>
    </rPh>
    <phoneticPr fontId="2"/>
  </si>
  <si>
    <t>理論作業量</t>
    <rPh sb="0" eb="2">
      <t>リロン</t>
    </rPh>
    <rPh sb="2" eb="5">
      <t>サギョウリョウ</t>
    </rPh>
    <phoneticPr fontId="2"/>
  </si>
  <si>
    <t>実作業時間</t>
    <rPh sb="0" eb="1">
      <t>ジツ</t>
    </rPh>
    <rPh sb="1" eb="3">
      <t>サギョウ</t>
    </rPh>
    <rPh sb="3" eb="5">
      <t>ジカン</t>
    </rPh>
    <phoneticPr fontId="2"/>
  </si>
  <si>
    <t>作業</t>
    <rPh sb="0" eb="2">
      <t>サギョウ</t>
    </rPh>
    <phoneticPr fontId="2"/>
  </si>
  <si>
    <t>１日の実作業時間</t>
    <rPh sb="1" eb="2">
      <t>ニチ</t>
    </rPh>
    <rPh sb="3" eb="4">
      <t>ジツ</t>
    </rPh>
    <rPh sb="4" eb="6">
      <t>サギョウ</t>
    </rPh>
    <rPh sb="6" eb="8">
      <t>ジカン</t>
    </rPh>
    <phoneticPr fontId="2"/>
  </si>
  <si>
    <t>日数</t>
    <rPh sb="0" eb="2">
      <t>ニッスウ</t>
    </rPh>
    <phoneticPr fontId="2"/>
  </si>
  <si>
    <t>単　　位</t>
    <rPh sb="0" eb="1">
      <t>タン</t>
    </rPh>
    <rPh sb="3" eb="4">
      <t>クライ</t>
    </rPh>
    <phoneticPr fontId="2"/>
  </si>
  <si>
    <t>㎞/時</t>
    <rPh sb="2" eb="3">
      <t>ジ</t>
    </rPh>
    <phoneticPr fontId="2"/>
  </si>
  <si>
    <t>ha/時</t>
    <rPh sb="3" eb="4">
      <t>トキ</t>
    </rPh>
    <phoneticPr fontId="2"/>
  </si>
  <si>
    <t>時</t>
    <rPh sb="0" eb="1">
      <t>ジ</t>
    </rPh>
    <phoneticPr fontId="2"/>
  </si>
  <si>
    <t>％</t>
    <phoneticPr fontId="2"/>
  </si>
  <si>
    <t>ha/日</t>
    <rPh sb="3" eb="4">
      <t>ヒ</t>
    </rPh>
    <phoneticPr fontId="2"/>
  </si>
  <si>
    <t>月日～月日</t>
    <rPh sb="0" eb="2">
      <t>ツキヒ</t>
    </rPh>
    <rPh sb="3" eb="5">
      <t>ツキヒ</t>
    </rPh>
    <phoneticPr fontId="2"/>
  </si>
  <si>
    <t>日</t>
    <rPh sb="0" eb="1">
      <t>ニチ</t>
    </rPh>
    <phoneticPr fontId="2"/>
  </si>
  <si>
    <t>％</t>
    <phoneticPr fontId="2"/>
  </si>
  <si>
    <t>回</t>
    <rPh sb="0" eb="1">
      <t>カイ</t>
    </rPh>
    <phoneticPr fontId="2"/>
  </si>
  <si>
    <t>ha</t>
    <phoneticPr fontId="2"/>
  </si>
  <si>
    <t>台</t>
    <rPh sb="0" eb="1">
      <t>ダイ</t>
    </rPh>
    <phoneticPr fontId="2"/>
  </si>
  <si>
    <t>　　①作業開始は朝露等が乾く午前10時を目処に開始する。</t>
    <rPh sb="3" eb="5">
      <t>サギョウ</t>
    </rPh>
    <rPh sb="5" eb="7">
      <t>カイシ</t>
    </rPh>
    <rPh sb="8" eb="10">
      <t>アサツユ</t>
    </rPh>
    <rPh sb="10" eb="11">
      <t>トウ</t>
    </rPh>
    <rPh sb="12" eb="13">
      <t>カワ</t>
    </rPh>
    <rPh sb="14" eb="16">
      <t>ゴゼン</t>
    </rPh>
    <rPh sb="18" eb="19">
      <t>ジ</t>
    </rPh>
    <rPh sb="20" eb="22">
      <t>メド</t>
    </rPh>
    <rPh sb="23" eb="25">
      <t>カイシ</t>
    </rPh>
    <phoneticPr fontId="2"/>
  </si>
  <si>
    <t>　　②作業終了は夜露等の影響を避けるため日照がある時間帯、午後５時を目処に終了する。</t>
    <rPh sb="3" eb="5">
      <t>サギョウ</t>
    </rPh>
    <rPh sb="5" eb="7">
      <t>シュウリョウ</t>
    </rPh>
    <rPh sb="8" eb="9">
      <t>ヨル</t>
    </rPh>
    <rPh sb="9" eb="10">
      <t>ツユ</t>
    </rPh>
    <rPh sb="10" eb="11">
      <t>トウ</t>
    </rPh>
    <rPh sb="12" eb="14">
      <t>エイキョウ</t>
    </rPh>
    <rPh sb="15" eb="16">
      <t>サ</t>
    </rPh>
    <rPh sb="20" eb="22">
      <t>ニッショウ</t>
    </rPh>
    <rPh sb="25" eb="28">
      <t>ジカンタイ</t>
    </rPh>
    <rPh sb="29" eb="31">
      <t>ゴゴ</t>
    </rPh>
    <rPh sb="32" eb="33">
      <t>ジ</t>
    </rPh>
    <rPh sb="34" eb="36">
      <t>メド</t>
    </rPh>
    <rPh sb="37" eb="39">
      <t>シュウリョウ</t>
    </rPh>
    <phoneticPr fontId="2"/>
  </si>
  <si>
    <t>　　　　　項目
 機械</t>
    <rPh sb="5" eb="6">
      <t>コウ</t>
    </rPh>
    <rPh sb="6" eb="7">
      <t>メ</t>
    </rPh>
    <rPh sb="12" eb="14">
      <t>キカイ</t>
    </rPh>
    <phoneticPr fontId="2"/>
  </si>
  <si>
    <t>ほ場作業量</t>
    <rPh sb="1" eb="2">
      <t>バ</t>
    </rPh>
    <rPh sb="2" eb="5">
      <t>サギョウリョウ</t>
    </rPh>
    <phoneticPr fontId="2"/>
  </si>
  <si>
    <t>理論(必要)
台数</t>
    <rPh sb="0" eb="2">
      <t>リロン</t>
    </rPh>
    <rPh sb="3" eb="5">
      <t>ヒツヨウ</t>
    </rPh>
    <rPh sb="7" eb="9">
      <t>ダイスウ</t>
    </rPh>
    <phoneticPr fontId="2"/>
  </si>
  <si>
    <t>ほ場作業量</t>
    <rPh sb="1" eb="2">
      <t>バ</t>
    </rPh>
    <rPh sb="2" eb="4">
      <t>サギョウ</t>
    </rPh>
    <rPh sb="4" eb="5">
      <t>リョウ</t>
    </rPh>
    <phoneticPr fontId="2"/>
  </si>
  <si>
    <t>１日のほ場作業量</t>
    <rPh sb="1" eb="2">
      <t>ニチ</t>
    </rPh>
    <rPh sb="4" eb="5">
      <t>バ</t>
    </rPh>
    <rPh sb="5" eb="8">
      <t>サギョウリョウ</t>
    </rPh>
    <phoneticPr fontId="2"/>
  </si>
  <si>
    <t>作業幅
※1</t>
    <rPh sb="0" eb="2">
      <t>サギョウ</t>
    </rPh>
    <rPh sb="2" eb="3">
      <t>ハバ</t>
    </rPh>
    <phoneticPr fontId="2"/>
  </si>
  <si>
    <t>cm</t>
    <phoneticPr fontId="2"/>
  </si>
  <si>
    <t>※2</t>
  </si>
  <si>
    <t>※3</t>
  </si>
  <si>
    <t>％</t>
    <phoneticPr fontId="2"/>
  </si>
  <si>
    <t>ha</t>
    <phoneticPr fontId="2"/>
  </si>
  <si>
    <t>※1</t>
    <phoneticPr fontId="2"/>
  </si>
  <si>
    <t>※4</t>
    <phoneticPr fontId="2"/>
  </si>
  <si>
    <t>１日の作業時間は午前10時～午後５時の７時間とし、次の条件を考慮して実作業率を考慮して算定した。</t>
    <rPh sb="1" eb="2">
      <t>ニチ</t>
    </rPh>
    <rPh sb="3" eb="5">
      <t>サギョウ</t>
    </rPh>
    <rPh sb="5" eb="7">
      <t>ジカン</t>
    </rPh>
    <rPh sb="8" eb="10">
      <t>ゴゼン</t>
    </rPh>
    <rPh sb="12" eb="13">
      <t>ジ</t>
    </rPh>
    <rPh sb="14" eb="16">
      <t>ゴゴ</t>
    </rPh>
    <rPh sb="17" eb="18">
      <t>ジ</t>
    </rPh>
    <rPh sb="20" eb="21">
      <t>ジ</t>
    </rPh>
    <rPh sb="21" eb="22">
      <t>カン</t>
    </rPh>
    <rPh sb="25" eb="26">
      <t>ツギ</t>
    </rPh>
    <rPh sb="27" eb="29">
      <t>ジョウケン</t>
    </rPh>
    <rPh sb="30" eb="32">
      <t>コウリョ</t>
    </rPh>
    <rPh sb="34" eb="35">
      <t>ジツ</t>
    </rPh>
    <rPh sb="35" eb="37">
      <t>サギョウ</t>
    </rPh>
    <rPh sb="37" eb="38">
      <t>リツ</t>
    </rPh>
    <rPh sb="39" eb="41">
      <t>コウリョ</t>
    </rPh>
    <rPh sb="43" eb="45">
      <t>サンテイ</t>
    </rPh>
    <phoneticPr fontId="2"/>
  </si>
  <si>
    <t>　　③１日の作業時間のうち、１時間の休憩時間を設ける。</t>
    <rPh sb="4" eb="5">
      <t>ニチ</t>
    </rPh>
    <rPh sb="6" eb="8">
      <t>サギョウ</t>
    </rPh>
    <rPh sb="8" eb="10">
      <t>ジカン</t>
    </rPh>
    <rPh sb="15" eb="17">
      <t>ジカン</t>
    </rPh>
    <rPh sb="18" eb="20">
      <t>キュウケイ</t>
    </rPh>
    <rPh sb="20" eb="22">
      <t>ジカン</t>
    </rPh>
    <rPh sb="23" eb="24">
      <t>モウ</t>
    </rPh>
    <phoneticPr fontId="2"/>
  </si>
  <si>
    <t>１日の作業時間※3</t>
    <rPh sb="1" eb="2">
      <t>ニチ</t>
    </rPh>
    <rPh sb="3" eb="5">
      <t>サギョウ</t>
    </rPh>
    <rPh sb="5" eb="7">
      <t>ジカン</t>
    </rPh>
    <phoneticPr fontId="2"/>
  </si>
  <si>
    <t>ほ場作業効率※2</t>
    <rPh sb="1" eb="2">
      <t>バ</t>
    </rPh>
    <rPh sb="2" eb="4">
      <t>サギョウ</t>
    </rPh>
    <rPh sb="4" eb="6">
      <t>コウリツ</t>
    </rPh>
    <phoneticPr fontId="2"/>
  </si>
  <si>
    <t>作業速度※1</t>
    <rPh sb="0" eb="2">
      <t>サギョウ</t>
    </rPh>
    <rPh sb="2" eb="4">
      <t>ソクド</t>
    </rPh>
    <phoneticPr fontId="2"/>
  </si>
  <si>
    <t>　　④作業時間６時間のうち、1.5時間は反転、集草作業、３時間はﾛｰﾙ梱包作業、1.5時間は運搬作業を行う。</t>
    <rPh sb="3" eb="5">
      <t>サギョウ</t>
    </rPh>
    <rPh sb="5" eb="7">
      <t>ジカン</t>
    </rPh>
    <rPh sb="8" eb="10">
      <t>ジカン</t>
    </rPh>
    <rPh sb="17" eb="19">
      <t>ジカン</t>
    </rPh>
    <rPh sb="20" eb="22">
      <t>ハンテン</t>
    </rPh>
    <rPh sb="23" eb="25">
      <t>シュウソウ</t>
    </rPh>
    <rPh sb="25" eb="27">
      <t>サギョウ</t>
    </rPh>
    <rPh sb="29" eb="31">
      <t>ジカン</t>
    </rPh>
    <rPh sb="35" eb="37">
      <t>コンポウ</t>
    </rPh>
    <rPh sb="37" eb="39">
      <t>サギョウ</t>
    </rPh>
    <rPh sb="43" eb="45">
      <t>ジカン</t>
    </rPh>
    <rPh sb="46" eb="48">
      <t>ウンパン</t>
    </rPh>
    <rPh sb="48" eb="50">
      <t>サギョウ</t>
    </rPh>
    <rPh sb="51" eb="52">
      <t>オコナ</t>
    </rPh>
    <phoneticPr fontId="2"/>
  </si>
  <si>
    <t>※5</t>
    <phoneticPr fontId="2"/>
  </si>
  <si>
    <t>機械利用期間※4</t>
    <rPh sb="0" eb="2">
      <t>キカイ</t>
    </rPh>
    <rPh sb="2" eb="4">
      <t>リヨウ</t>
    </rPh>
    <rPh sb="4" eb="6">
      <t>キカン</t>
    </rPh>
    <phoneticPr fontId="2"/>
  </si>
  <si>
    <t>作業可能日数率※5</t>
    <rPh sb="0" eb="2">
      <t>サギョウ</t>
    </rPh>
    <rPh sb="2" eb="4">
      <t>カノウ</t>
    </rPh>
    <rPh sb="4" eb="6">
      <t>ニッスウ</t>
    </rPh>
    <rPh sb="6" eb="7">
      <t>リツ</t>
    </rPh>
    <phoneticPr fontId="2"/>
  </si>
  <si>
    <t>利用
面積</t>
    <rPh sb="0" eb="2">
      <t>リヨウ</t>
    </rPh>
    <rPh sb="3" eb="5">
      <t>メンセキ</t>
    </rPh>
    <phoneticPr fontId="2"/>
  </si>
  <si>
    <t>作業
回数</t>
    <rPh sb="0" eb="2">
      <t>サギョウ</t>
    </rPh>
    <rPh sb="3" eb="5">
      <t>カイスウ</t>
    </rPh>
    <phoneticPr fontId="2"/>
  </si>
  <si>
    <t>作業幅はカタログの仕様の数値、作業速度はカタログの最大速度の60%（参考：処理能力110（100～150）ベール数/時間）とした。</t>
    <rPh sb="0" eb="2">
      <t>サギョウ</t>
    </rPh>
    <rPh sb="2" eb="3">
      <t>ハバ</t>
    </rPh>
    <rPh sb="9" eb="11">
      <t>シヨウ</t>
    </rPh>
    <rPh sb="12" eb="14">
      <t>スウチ</t>
    </rPh>
    <rPh sb="15" eb="17">
      <t>サギョウ</t>
    </rPh>
    <rPh sb="17" eb="19">
      <t>ソクド</t>
    </rPh>
    <rPh sb="25" eb="27">
      <t>サイダイ</t>
    </rPh>
    <rPh sb="27" eb="29">
      <t>ソクド</t>
    </rPh>
    <rPh sb="34" eb="36">
      <t>サンコウ</t>
    </rPh>
    <rPh sb="37" eb="39">
      <t>ショリ</t>
    </rPh>
    <rPh sb="39" eb="41">
      <t>ノウリョク</t>
    </rPh>
    <rPh sb="56" eb="57">
      <t>スウ</t>
    </rPh>
    <rPh sb="58" eb="60">
      <t>ジカン</t>
    </rPh>
    <phoneticPr fontId="2"/>
  </si>
  <si>
    <t>小型ロールベーラー</t>
    <rPh sb="0" eb="2">
      <t>コガタ</t>
    </rPh>
    <phoneticPr fontId="2"/>
  </si>
  <si>
    <r>
      <t>ほ場作業効率</t>
    </r>
    <r>
      <rPr>
        <sz val="11"/>
        <rFont val="ＭＳ Ｐゴシック"/>
        <family val="3"/>
        <charset val="128"/>
      </rPr>
      <t>及び実作業率は兵庫県農業機械導入ガイドライン(R2年3月)の基準数値表を参照した。</t>
    </r>
    <rPh sb="1" eb="2">
      <t>ジョウ</t>
    </rPh>
    <rPh sb="2" eb="4">
      <t>サギョウ</t>
    </rPh>
    <rPh sb="4" eb="6">
      <t>コウリツ</t>
    </rPh>
    <rPh sb="6" eb="7">
      <t>オヨ</t>
    </rPh>
    <rPh sb="8" eb="9">
      <t>ジツ</t>
    </rPh>
    <rPh sb="9" eb="11">
      <t>サギョウ</t>
    </rPh>
    <rPh sb="11" eb="12">
      <t>リツ</t>
    </rPh>
    <rPh sb="13" eb="16">
      <t>ヒョウゴケン</t>
    </rPh>
    <rPh sb="16" eb="18">
      <t>ノウギョウ</t>
    </rPh>
    <rPh sb="18" eb="20">
      <t>キカイ</t>
    </rPh>
    <rPh sb="20" eb="22">
      <t>ドウニュウ</t>
    </rPh>
    <rPh sb="31" eb="32">
      <t>ネン</t>
    </rPh>
    <rPh sb="33" eb="34">
      <t>ガツ</t>
    </rPh>
    <rPh sb="36" eb="38">
      <t>キジュン</t>
    </rPh>
    <rPh sb="38" eb="40">
      <t>スウチ</t>
    </rPh>
    <rPh sb="40" eb="41">
      <t>ヒョウ</t>
    </rPh>
    <rPh sb="42" eb="44">
      <t>サンショウ</t>
    </rPh>
    <phoneticPr fontId="2"/>
  </si>
  <si>
    <t>９月２５日～１０月８日</t>
    <rPh sb="1" eb="2">
      <t>ガツ</t>
    </rPh>
    <rPh sb="4" eb="5">
      <t>ヒ</t>
    </rPh>
    <rPh sb="8" eb="9">
      <t>ガツ</t>
    </rPh>
    <rPh sb="10" eb="11">
      <t>ヒ</t>
    </rPh>
    <phoneticPr fontId="2"/>
  </si>
  <si>
    <r>
      <t>からの</t>
    </r>
    <r>
      <rPr>
        <sz val="11"/>
        <rFont val="ＭＳ Ｐゴシック"/>
        <family val="3"/>
        <charset val="128"/>
      </rPr>
      <t>10日間とした</t>
    </r>
    <rPh sb="5" eb="6">
      <t>ヒ</t>
    </rPh>
    <rPh sb="6" eb="7">
      <t>カン</t>
    </rPh>
    <phoneticPr fontId="2"/>
  </si>
  <si>
    <r>
      <t>機械利用期間は、○○市で多く作付けされている</t>
    </r>
    <r>
      <rPr>
        <sz val="11"/>
        <rFont val="ＭＳ Ｐゴシック"/>
        <family val="3"/>
        <charset val="128"/>
      </rPr>
      <t>××××を対象に、標準栽培による収穫適期（9月22日)から３日後(９月25日)</t>
    </r>
    <rPh sb="10" eb="11">
      <t>シ</t>
    </rPh>
    <rPh sb="52" eb="53">
      <t>ヒ</t>
    </rPh>
    <rPh sb="53" eb="54">
      <t>アト</t>
    </rPh>
    <rPh sb="56" eb="57">
      <t>ツキ</t>
    </rPh>
    <rPh sb="59" eb="60">
      <t>ヒ</t>
    </rPh>
    <phoneticPr fontId="2"/>
  </si>
  <si>
    <t>作業可能日数率は、兵庫県農業機械導入ガイドライン(R2年3月)の基準数値表を参照した。数値を使用し、作業可能日数を算出した。</t>
    <phoneticPr fontId="2"/>
  </si>
  <si>
    <r>
      <t>実作業率</t>
    </r>
    <r>
      <rPr>
        <sz val="11"/>
        <rFont val="ＭＳ Ｐゴシック"/>
        <family val="3"/>
        <charset val="128"/>
      </rPr>
      <t>※2</t>
    </r>
    <rPh sb="0" eb="1">
      <t>ジツ</t>
    </rPh>
    <rPh sb="1" eb="3">
      <t>サギョウ</t>
    </rPh>
    <rPh sb="3" eb="4">
      <t>リツ</t>
    </rPh>
    <phoneticPr fontId="2"/>
  </si>
  <si>
    <t>　　　　　　　　　　　　　　　　　　　　　導入機械規模決定根拠　　　　　　　　　　　　（参考イメージ）</t>
    <rPh sb="21" eb="23">
      <t>ドウニュウ</t>
    </rPh>
    <rPh sb="23" eb="25">
      <t>キカイ</t>
    </rPh>
    <rPh sb="25" eb="27">
      <t>キボ</t>
    </rPh>
    <rPh sb="27" eb="29">
      <t>ケッテイ</t>
    </rPh>
    <rPh sb="29" eb="31">
      <t>コンキョ</t>
    </rPh>
    <rPh sb="44" eb="46">
      <t>サンコウ</t>
    </rPh>
    <phoneticPr fontId="2"/>
  </si>
  <si>
    <t>各項目の参照根拠を記載してください。</t>
    <rPh sb="0" eb="1">
      <t>カク</t>
    </rPh>
    <rPh sb="1" eb="3">
      <t>コウモク</t>
    </rPh>
    <rPh sb="4" eb="6">
      <t>サンショウ</t>
    </rPh>
    <rPh sb="6" eb="8">
      <t>コンキョ</t>
    </rPh>
    <rPh sb="9" eb="11">
      <t>キサイ</t>
    </rPh>
    <phoneticPr fontId="2"/>
  </si>
  <si>
    <t>ほ場作業効率及び実作業率は兵庫県農業機械導入ガイドライン(R2年3月)の基準数値表を参照した。</t>
    <rPh sb="1" eb="2">
      <t>ジョウ</t>
    </rPh>
    <rPh sb="2" eb="4">
      <t>サギョウ</t>
    </rPh>
    <rPh sb="4" eb="6">
      <t>コウリツ</t>
    </rPh>
    <rPh sb="6" eb="7">
      <t>オヨ</t>
    </rPh>
    <rPh sb="8" eb="9">
      <t>ジツ</t>
    </rPh>
    <rPh sb="9" eb="11">
      <t>サギョウ</t>
    </rPh>
    <rPh sb="11" eb="12">
      <t>リツ</t>
    </rPh>
    <rPh sb="13" eb="16">
      <t>ヒョウゴケン</t>
    </rPh>
    <rPh sb="16" eb="18">
      <t>ノウギョウ</t>
    </rPh>
    <rPh sb="18" eb="20">
      <t>キカイ</t>
    </rPh>
    <rPh sb="20" eb="22">
      <t>ドウニュウ</t>
    </rPh>
    <rPh sb="31" eb="32">
      <t>ネン</t>
    </rPh>
    <rPh sb="33" eb="34">
      <t>ガツ</t>
    </rPh>
    <rPh sb="36" eb="38">
      <t>キジュン</t>
    </rPh>
    <rPh sb="38" eb="40">
      <t>スウチ</t>
    </rPh>
    <rPh sb="40" eb="41">
      <t>ヒョウ</t>
    </rPh>
    <rPh sb="42" eb="44">
      <t>サンショウ</t>
    </rPh>
    <phoneticPr fontId="2"/>
  </si>
  <si>
    <t>機械利用期間は、○○市で多く作付けされている××××を対象に、標準栽培による収穫適期（9月22日)から３日後(９月25日)</t>
    <rPh sb="10" eb="11">
      <t>シ</t>
    </rPh>
    <rPh sb="52" eb="53">
      <t>ヒ</t>
    </rPh>
    <rPh sb="53" eb="54">
      <t>アト</t>
    </rPh>
    <rPh sb="56" eb="57">
      <t>ツキ</t>
    </rPh>
    <rPh sb="59" eb="60">
      <t>ヒ</t>
    </rPh>
    <phoneticPr fontId="2"/>
  </si>
  <si>
    <t>からの10日間とした</t>
    <rPh sb="5" eb="6">
      <t>ヒ</t>
    </rPh>
    <rPh sb="6" eb="7">
      <t>カン</t>
    </rPh>
    <phoneticPr fontId="2"/>
  </si>
  <si>
    <t>（参照根拠の記載例）</t>
    <rPh sb="1" eb="5">
      <t>サンショウコンキョ</t>
    </rPh>
    <rPh sb="6" eb="8">
      <t>キサイ</t>
    </rPh>
    <rPh sb="8" eb="9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</si>
</sst>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0_ "/>
    <numFmt numFmtId="178" formatCode="0_ "/>
    <numFmt numFmtId="180" formatCode="0.0"/>
    <numFmt numFmtId="181" formatCode="0.00_);[Red]\(0.0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0" fillId="2" borderId="1" xfId="0" applyFill="1" applyBorder="1" applyAlignment="1">
      <alignment horizontal="justify" vertical="center" wrapText="1"/>
    </xf>
    <xf numFmtId="0" fontId="0" fillId="2" borderId="1" xfId="0" applyFill="1" applyBorder="1" applyAlignment="1">
      <alignment horizontal="justify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181" fontId="3" fillId="2" borderId="1" xfId="0" applyNumberFormat="1" applyFont="1" applyFill="1" applyBorder="1" applyAlignment="1">
      <alignment horizontal="center" vertical="center"/>
    </xf>
    <xf numFmtId="180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0" xfId="1" applyFont="1" applyFill="1">
      <alignment vertical="center"/>
    </xf>
    <xf numFmtId="0" fontId="1" fillId="2" borderId="0" xfId="1" applyFill="1">
      <alignment vertical="center"/>
    </xf>
    <xf numFmtId="0" fontId="5" fillId="2" borderId="0" xfId="0" applyFont="1" applyFill="1" applyAlignment="1">
      <alignment horizontal="right" vertical="center"/>
    </xf>
    <xf numFmtId="56" fontId="3" fillId="2" borderId="1" xfId="0" applyNumberFormat="1" applyFont="1" applyFill="1" applyBorder="1" applyAlignment="1">
      <alignment horizontal="center" vertical="center" wrapText="1" shrinkToFit="1"/>
    </xf>
    <xf numFmtId="178" fontId="3" fillId="2" borderId="1" xfId="0" applyNumberFormat="1" applyFont="1" applyFill="1" applyBorder="1" applyAlignment="1">
      <alignment horizontal="center" vertical="center"/>
    </xf>
    <xf numFmtId="0" fontId="0" fillId="2" borderId="1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justify" vertical="center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>
      <alignment vertical="center"/>
    </xf>
    <xf numFmtId="0" fontId="0" fillId="2" borderId="7" xfId="0" applyFill="1" applyBorder="1" applyAlignment="1">
      <alignment horizontal="justify" vertical="center"/>
    </xf>
    <xf numFmtId="0" fontId="0" fillId="2" borderId="3" xfId="0" applyFill="1" applyBorder="1" applyAlignment="1">
      <alignment horizontal="justify" vertical="center"/>
    </xf>
    <xf numFmtId="0" fontId="0" fillId="2" borderId="9" xfId="0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6" fillId="2" borderId="0" xfId="1" applyFont="1" applyFill="1">
      <alignment vertical="center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right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</cellXfs>
  <cellStyles count="2">
    <cellStyle name="標準" xfId="0" builtinId="0"/>
    <cellStyle name="標準_キルパー決定根拠20.06.1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7</xdr:row>
      <xdr:rowOff>0</xdr:rowOff>
    </xdr:from>
    <xdr:to>
      <xdr:col>10</xdr:col>
      <xdr:colOff>857250</xdr:colOff>
      <xdr:row>7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44AABC45-7AB0-45B1-B5FA-457C57F397A5}"/>
            </a:ext>
          </a:extLst>
        </xdr:cNvPr>
        <xdr:cNvSpPr txBox="1">
          <a:spLocks noChangeArrowheads="1"/>
        </xdr:cNvSpPr>
      </xdr:nvSpPr>
      <xdr:spPr bwMode="auto">
        <a:xfrm>
          <a:off x="5264150" y="2752725"/>
          <a:ext cx="6794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20m</a:t>
          </a:r>
          <a:endParaRPr lang="ja-JP" altLang="en-US"/>
        </a:p>
      </xdr:txBody>
    </xdr:sp>
    <xdr:clientData/>
  </xdr:twoCellAnchor>
  <xdr:twoCellAnchor>
    <xdr:from>
      <xdr:col>5</xdr:col>
      <xdr:colOff>104775</xdr:colOff>
      <xdr:row>7</xdr:row>
      <xdr:rowOff>0</xdr:rowOff>
    </xdr:from>
    <xdr:to>
      <xdr:col>6</xdr:col>
      <xdr:colOff>352425</xdr:colOff>
      <xdr:row>7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C7831E5A-2854-4147-A537-47CDE673347A}"/>
            </a:ext>
          </a:extLst>
        </xdr:cNvPr>
        <xdr:cNvSpPr txBox="1">
          <a:spLocks noChangeArrowheads="1"/>
        </xdr:cNvSpPr>
      </xdr:nvSpPr>
      <xdr:spPr bwMode="auto">
        <a:xfrm>
          <a:off x="2854325" y="2752725"/>
          <a:ext cx="7143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50m</a:t>
          </a:r>
          <a:endParaRPr lang="ja-JP" altLang="en-US"/>
        </a:p>
      </xdr:txBody>
    </xdr:sp>
    <xdr:clientData/>
  </xdr:twoCellAnchor>
  <xdr:twoCellAnchor>
    <xdr:from>
      <xdr:col>16</xdr:col>
      <xdr:colOff>152401</xdr:colOff>
      <xdr:row>8</xdr:row>
      <xdr:rowOff>28575</xdr:rowOff>
    </xdr:from>
    <xdr:to>
      <xdr:col>16</xdr:col>
      <xdr:colOff>419101</xdr:colOff>
      <xdr:row>18</xdr:row>
      <xdr:rowOff>19050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D2138868-8953-4A4F-B27C-041D8973403E}"/>
            </a:ext>
          </a:extLst>
        </xdr:cNvPr>
        <xdr:cNvSpPr/>
      </xdr:nvSpPr>
      <xdr:spPr>
        <a:xfrm>
          <a:off x="8639176" y="2940050"/>
          <a:ext cx="238125" cy="1622425"/>
        </a:xfrm>
        <a:prstGeom prst="rightBrace">
          <a:avLst>
            <a:gd name="adj1" fmla="val 8333"/>
            <a:gd name="adj2" fmla="val 23143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7</xdr:row>
      <xdr:rowOff>0</xdr:rowOff>
    </xdr:from>
    <xdr:to>
      <xdr:col>10</xdr:col>
      <xdr:colOff>857250</xdr:colOff>
      <xdr:row>7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 txBox="1">
          <a:spLocks noChangeArrowheads="1"/>
        </xdr:cNvSpPr>
      </xdr:nvSpPr>
      <xdr:spPr bwMode="auto">
        <a:xfrm>
          <a:off x="5867400" y="3581400"/>
          <a:ext cx="6762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20m</a:t>
          </a:r>
          <a:endParaRPr lang="ja-JP" altLang="en-US"/>
        </a:p>
      </xdr:txBody>
    </xdr:sp>
    <xdr:clientData/>
  </xdr:twoCellAnchor>
  <xdr:twoCellAnchor>
    <xdr:from>
      <xdr:col>5</xdr:col>
      <xdr:colOff>104775</xdr:colOff>
      <xdr:row>7</xdr:row>
      <xdr:rowOff>0</xdr:rowOff>
    </xdr:from>
    <xdr:to>
      <xdr:col>6</xdr:col>
      <xdr:colOff>352425</xdr:colOff>
      <xdr:row>7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 txBox="1">
          <a:spLocks noChangeArrowheads="1"/>
        </xdr:cNvSpPr>
      </xdr:nvSpPr>
      <xdr:spPr bwMode="auto">
        <a:xfrm>
          <a:off x="3267075" y="3581400"/>
          <a:ext cx="7524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50m</a:t>
          </a:r>
          <a:endParaRPr lang="ja-JP" altLang="en-US"/>
        </a:p>
      </xdr:txBody>
    </xdr:sp>
    <xdr:clientData/>
  </xdr:twoCellAnchor>
  <xdr:twoCellAnchor>
    <xdr:from>
      <xdr:col>16</xdr:col>
      <xdr:colOff>152401</xdr:colOff>
      <xdr:row>8</xdr:row>
      <xdr:rowOff>28575</xdr:rowOff>
    </xdr:from>
    <xdr:to>
      <xdr:col>16</xdr:col>
      <xdr:colOff>419101</xdr:colOff>
      <xdr:row>18</xdr:row>
      <xdr:rowOff>19050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BEA1D40A-D298-4FB7-A64B-E4552DE59B70}"/>
            </a:ext>
          </a:extLst>
        </xdr:cNvPr>
        <xdr:cNvSpPr/>
      </xdr:nvSpPr>
      <xdr:spPr>
        <a:xfrm>
          <a:off x="9372601" y="2952750"/>
          <a:ext cx="266700" cy="1704975"/>
        </a:xfrm>
        <a:prstGeom prst="rightBrace">
          <a:avLst>
            <a:gd name="adj1" fmla="val 8333"/>
            <a:gd name="adj2" fmla="val 23143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F49E6-44C7-4A33-882D-15907E1EE422}">
  <dimension ref="A1:T19"/>
  <sheetViews>
    <sheetView tabSelected="1" view="pageBreakPreview" zoomScaleNormal="96" zoomScaleSheetLayoutView="100" workbookViewId="0">
      <selection activeCell="V7" sqref="V7"/>
    </sheetView>
  </sheetViews>
  <sheetFormatPr defaultColWidth="9" defaultRowHeight="13" x14ac:dyDescent="0.2"/>
  <cols>
    <col min="1" max="1" width="12.6328125" customWidth="1"/>
    <col min="2" max="10" width="6.6328125" customWidth="1"/>
    <col min="11" max="11" width="16.90625" customWidth="1"/>
    <col min="12" max="15" width="5.6328125" customWidth="1"/>
    <col min="16" max="16" width="9.36328125" customWidth="1"/>
    <col min="17" max="17" width="5.6328125" customWidth="1"/>
    <col min="18" max="18" width="6.81640625" customWidth="1"/>
    <col min="19" max="19" width="6.08984375" customWidth="1"/>
  </cols>
  <sheetData>
    <row r="1" spans="1:20" s="1" customFormat="1" ht="21" x14ac:dyDescent="0.2">
      <c r="A1" s="31" t="s">
        <v>55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20" s="1" customFormat="1" ht="13.5" customHeight="1" thickBot="1" x14ac:dyDescent="0.25"/>
    <row r="3" spans="1:20" s="1" customFormat="1" ht="15.75" customHeight="1" x14ac:dyDescent="0.2">
      <c r="A3" s="37" t="s">
        <v>23</v>
      </c>
      <c r="B3" s="24" t="s">
        <v>24</v>
      </c>
      <c r="C3" s="24"/>
      <c r="D3" s="24"/>
      <c r="E3" s="24"/>
      <c r="F3" s="24"/>
      <c r="G3" s="24" t="s">
        <v>0</v>
      </c>
      <c r="H3" s="24"/>
      <c r="I3" s="24"/>
      <c r="J3" s="24"/>
      <c r="K3" s="24" t="s">
        <v>1</v>
      </c>
      <c r="L3" s="24"/>
      <c r="M3" s="24"/>
      <c r="N3" s="24"/>
      <c r="O3" s="32" t="s">
        <v>46</v>
      </c>
      <c r="P3" s="41" t="s">
        <v>2</v>
      </c>
      <c r="Q3" s="32" t="s">
        <v>45</v>
      </c>
      <c r="R3" s="35" t="s">
        <v>25</v>
      </c>
      <c r="S3" s="39" t="s">
        <v>3</v>
      </c>
    </row>
    <row r="4" spans="1:20" s="1" customFormat="1" ht="13.5" customHeight="1" x14ac:dyDescent="0.2">
      <c r="A4" s="38"/>
      <c r="B4" s="23" t="s">
        <v>4</v>
      </c>
      <c r="C4" s="23"/>
      <c r="D4" s="23"/>
      <c r="E4" s="36" t="s">
        <v>39</v>
      </c>
      <c r="F4" s="36" t="s">
        <v>26</v>
      </c>
      <c r="G4" s="23" t="s">
        <v>5</v>
      </c>
      <c r="H4" s="23"/>
      <c r="I4" s="23"/>
      <c r="J4" s="36" t="s">
        <v>27</v>
      </c>
      <c r="K4" s="23" t="s">
        <v>6</v>
      </c>
      <c r="L4" s="23"/>
      <c r="M4" s="36" t="s">
        <v>44</v>
      </c>
      <c r="N4" s="36" t="s">
        <v>1</v>
      </c>
      <c r="O4" s="33"/>
      <c r="P4" s="33"/>
      <c r="Q4" s="33"/>
      <c r="R4" s="23"/>
      <c r="S4" s="40"/>
    </row>
    <row r="5" spans="1:20" s="7" customFormat="1" ht="85.5" customHeight="1" x14ac:dyDescent="0.2">
      <c r="A5" s="38"/>
      <c r="B5" s="4" t="s">
        <v>28</v>
      </c>
      <c r="C5" s="5" t="s">
        <v>40</v>
      </c>
      <c r="D5" s="5" t="s">
        <v>4</v>
      </c>
      <c r="E5" s="36"/>
      <c r="F5" s="36"/>
      <c r="G5" s="5" t="s">
        <v>38</v>
      </c>
      <c r="H5" s="5" t="s">
        <v>54</v>
      </c>
      <c r="I5" s="5" t="s">
        <v>7</v>
      </c>
      <c r="J5" s="36"/>
      <c r="K5" s="6" t="s">
        <v>43</v>
      </c>
      <c r="L5" s="6" t="s">
        <v>8</v>
      </c>
      <c r="M5" s="36"/>
      <c r="N5" s="36"/>
      <c r="O5" s="34"/>
      <c r="P5" s="34"/>
      <c r="Q5" s="34"/>
      <c r="R5" s="23"/>
      <c r="S5" s="40"/>
    </row>
    <row r="6" spans="1:20" s="1" customFormat="1" ht="28.5" customHeight="1" x14ac:dyDescent="0.2">
      <c r="A6" s="8" t="s">
        <v>9</v>
      </c>
      <c r="B6" s="9" t="s">
        <v>29</v>
      </c>
      <c r="C6" s="9" t="s">
        <v>10</v>
      </c>
      <c r="D6" s="9" t="s">
        <v>11</v>
      </c>
      <c r="E6" s="9" t="s">
        <v>13</v>
      </c>
      <c r="F6" s="9" t="s">
        <v>11</v>
      </c>
      <c r="G6" s="9" t="s">
        <v>12</v>
      </c>
      <c r="H6" s="9" t="s">
        <v>13</v>
      </c>
      <c r="I6" s="9" t="s">
        <v>12</v>
      </c>
      <c r="J6" s="9" t="s">
        <v>14</v>
      </c>
      <c r="K6" s="9" t="s">
        <v>15</v>
      </c>
      <c r="L6" s="9" t="s">
        <v>16</v>
      </c>
      <c r="M6" s="9" t="s">
        <v>13</v>
      </c>
      <c r="N6" s="9" t="s">
        <v>16</v>
      </c>
      <c r="O6" s="9" t="s">
        <v>18</v>
      </c>
      <c r="P6" s="9" t="s">
        <v>19</v>
      </c>
      <c r="Q6" s="9" t="s">
        <v>19</v>
      </c>
      <c r="R6" s="9" t="s">
        <v>20</v>
      </c>
      <c r="S6" s="10" t="s">
        <v>20</v>
      </c>
    </row>
    <row r="7" spans="1:20" s="1" customFormat="1" ht="39" customHeight="1" x14ac:dyDescent="0.2">
      <c r="A7" s="11"/>
      <c r="B7" s="9"/>
      <c r="C7" s="15"/>
      <c r="D7" s="12">
        <f>B7*C7/1000</f>
        <v>0</v>
      </c>
      <c r="E7" s="9"/>
      <c r="F7" s="13">
        <f>D7*E7/100</f>
        <v>0</v>
      </c>
      <c r="G7" s="14"/>
      <c r="H7" s="9"/>
      <c r="I7" s="14">
        <f>G7*H7/100</f>
        <v>0</v>
      </c>
      <c r="J7" s="12">
        <f>F7*I7</f>
        <v>0</v>
      </c>
      <c r="K7" s="20"/>
      <c r="L7" s="9"/>
      <c r="M7" s="21"/>
      <c r="N7" s="15">
        <f>L7*M7/100</f>
        <v>0</v>
      </c>
      <c r="O7" s="9"/>
      <c r="P7" s="12" t="e">
        <f>J7*N7/O7</f>
        <v>#DIV/0!</v>
      </c>
      <c r="Q7" s="15"/>
      <c r="R7" s="12" t="e">
        <f>Q7/P7</f>
        <v>#DIV/0!</v>
      </c>
      <c r="S7" s="10"/>
    </row>
    <row r="8" spans="1:20" s="1" customFormat="1" x14ac:dyDescent="0.2">
      <c r="A8" s="3" t="s">
        <v>60</v>
      </c>
      <c r="Q8" s="22"/>
      <c r="R8" s="22"/>
    </row>
    <row r="9" spans="1:20" s="1" customFormat="1" ht="13.5" customHeight="1" x14ac:dyDescent="0.2">
      <c r="A9" s="42" t="s">
        <v>34</v>
      </c>
      <c r="B9" s="43" t="s">
        <v>47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44"/>
      <c r="R9" s="46" t="s">
        <v>56</v>
      </c>
      <c r="S9" s="47"/>
    </row>
    <row r="10" spans="1:20" s="1" customFormat="1" x14ac:dyDescent="0.2">
      <c r="A10" s="42" t="s">
        <v>30</v>
      </c>
      <c r="B10" s="43" t="s">
        <v>57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44"/>
      <c r="R10" s="48"/>
      <c r="S10" s="49"/>
    </row>
    <row r="11" spans="1:20" s="1" customFormat="1" x14ac:dyDescent="0.2">
      <c r="A11" s="42" t="s">
        <v>31</v>
      </c>
      <c r="B11" s="43" t="s">
        <v>36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4"/>
      <c r="R11" s="48"/>
      <c r="S11" s="49"/>
      <c r="T11" s="18"/>
    </row>
    <row r="12" spans="1:20" s="1" customFormat="1" x14ac:dyDescent="0.2">
      <c r="A12" s="3"/>
      <c r="B12" s="3" t="s">
        <v>21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44"/>
      <c r="R12" s="48"/>
      <c r="S12" s="49"/>
    </row>
    <row r="13" spans="1:20" s="1" customFormat="1" x14ac:dyDescent="0.2">
      <c r="A13" s="3"/>
      <c r="B13" s="3" t="s">
        <v>22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44"/>
      <c r="R13" s="48"/>
      <c r="S13" s="49"/>
    </row>
    <row r="14" spans="1:20" s="1" customFormat="1" x14ac:dyDescent="0.2">
      <c r="A14" s="3"/>
      <c r="B14" s="3" t="s">
        <v>37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44"/>
      <c r="R14" s="48"/>
      <c r="S14" s="49"/>
    </row>
    <row r="15" spans="1:20" s="1" customFormat="1" x14ac:dyDescent="0.2">
      <c r="A15" s="3"/>
      <c r="B15" s="3" t="s">
        <v>41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44"/>
      <c r="R15" s="50"/>
      <c r="S15" s="51"/>
    </row>
    <row r="16" spans="1:20" s="1" customFormat="1" x14ac:dyDescent="0.2">
      <c r="A16" s="45" t="s">
        <v>35</v>
      </c>
      <c r="B16" s="3" t="s">
        <v>58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9" s="1" customFormat="1" x14ac:dyDescent="0.2">
      <c r="A17" s="3"/>
      <c r="B17" s="3" t="s">
        <v>59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9" s="1" customFormat="1" x14ac:dyDescent="0.2">
      <c r="A18" s="45" t="s">
        <v>42</v>
      </c>
      <c r="B18" s="3" t="s">
        <v>53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9" s="1" customFormat="1" x14ac:dyDescent="0.2">
      <c r="H19" s="3"/>
      <c r="I19" s="3"/>
      <c r="J19" s="3"/>
      <c r="K19" s="3"/>
      <c r="L19" s="3"/>
      <c r="M19" s="3"/>
      <c r="N19" s="3"/>
      <c r="O19" s="3"/>
      <c r="P19" s="2"/>
      <c r="Q19" s="2"/>
      <c r="R19" s="2"/>
      <c r="S19" s="2"/>
    </row>
  </sheetData>
  <mergeCells count="19">
    <mergeCell ref="M4:M5"/>
    <mergeCell ref="N4:N5"/>
    <mergeCell ref="R9:S15"/>
    <mergeCell ref="B4:D4"/>
    <mergeCell ref="E4:E5"/>
    <mergeCell ref="F4:F5"/>
    <mergeCell ref="G4:I4"/>
    <mergeCell ref="J4:J5"/>
    <mergeCell ref="K4:L4"/>
    <mergeCell ref="A1:S1"/>
    <mergeCell ref="A3:A5"/>
    <mergeCell ref="B3:F3"/>
    <mergeCell ref="G3:J3"/>
    <mergeCell ref="K3:N3"/>
    <mergeCell ref="O3:O5"/>
    <mergeCell ref="P3:P5"/>
    <mergeCell ref="Q3:Q5"/>
    <mergeCell ref="R3:R5"/>
    <mergeCell ref="S3:S5"/>
  </mergeCells>
  <phoneticPr fontId="2"/>
  <pageMargins left="0.7" right="0.46" top="1" bottom="0.36" header="0.51200000000000001" footer="0.19"/>
  <pageSetup paperSize="9" scale="9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T19"/>
  <sheetViews>
    <sheetView view="pageBreakPreview" zoomScaleNormal="96" zoomScaleSheetLayoutView="100" workbookViewId="0">
      <selection activeCell="M7" sqref="M7"/>
    </sheetView>
  </sheetViews>
  <sheetFormatPr defaultColWidth="9" defaultRowHeight="13" x14ac:dyDescent="0.2"/>
  <cols>
    <col min="1" max="1" width="12.6328125" customWidth="1"/>
    <col min="2" max="10" width="6.6328125" customWidth="1"/>
    <col min="11" max="11" width="16.90625" customWidth="1"/>
    <col min="12" max="15" width="5.6328125" customWidth="1"/>
    <col min="16" max="16" width="9.36328125" customWidth="1"/>
    <col min="17" max="17" width="5.6328125" customWidth="1"/>
    <col min="18" max="18" width="6.81640625" customWidth="1"/>
    <col min="19" max="19" width="6.08984375" customWidth="1"/>
  </cols>
  <sheetData>
    <row r="1" spans="1:20" s="1" customFormat="1" ht="21" x14ac:dyDescent="0.2">
      <c r="A1" s="31" t="s">
        <v>55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20" s="1" customFormat="1" ht="13.5" customHeight="1" thickBot="1" x14ac:dyDescent="0.25"/>
    <row r="3" spans="1:20" s="1" customFormat="1" ht="15.75" customHeight="1" x14ac:dyDescent="0.2">
      <c r="A3" s="37" t="s">
        <v>23</v>
      </c>
      <c r="B3" s="24" t="s">
        <v>24</v>
      </c>
      <c r="C3" s="24"/>
      <c r="D3" s="24"/>
      <c r="E3" s="24"/>
      <c r="F3" s="24"/>
      <c r="G3" s="24" t="s">
        <v>0</v>
      </c>
      <c r="H3" s="24"/>
      <c r="I3" s="24"/>
      <c r="J3" s="24"/>
      <c r="K3" s="24" t="s">
        <v>1</v>
      </c>
      <c r="L3" s="24"/>
      <c r="M3" s="24"/>
      <c r="N3" s="24"/>
      <c r="O3" s="32" t="s">
        <v>46</v>
      </c>
      <c r="P3" s="41" t="s">
        <v>2</v>
      </c>
      <c r="Q3" s="32" t="s">
        <v>45</v>
      </c>
      <c r="R3" s="35" t="s">
        <v>25</v>
      </c>
      <c r="S3" s="39" t="s">
        <v>3</v>
      </c>
    </row>
    <row r="4" spans="1:20" s="1" customFormat="1" ht="13.5" customHeight="1" x14ac:dyDescent="0.2">
      <c r="A4" s="38"/>
      <c r="B4" s="23" t="s">
        <v>4</v>
      </c>
      <c r="C4" s="23"/>
      <c r="D4" s="23"/>
      <c r="E4" s="36" t="s">
        <v>39</v>
      </c>
      <c r="F4" s="36" t="s">
        <v>26</v>
      </c>
      <c r="G4" s="23" t="s">
        <v>5</v>
      </c>
      <c r="H4" s="23"/>
      <c r="I4" s="23"/>
      <c r="J4" s="36" t="s">
        <v>27</v>
      </c>
      <c r="K4" s="23" t="s">
        <v>6</v>
      </c>
      <c r="L4" s="23"/>
      <c r="M4" s="36" t="s">
        <v>44</v>
      </c>
      <c r="N4" s="36" t="s">
        <v>1</v>
      </c>
      <c r="O4" s="33"/>
      <c r="P4" s="33"/>
      <c r="Q4" s="33"/>
      <c r="R4" s="23"/>
      <c r="S4" s="40"/>
    </row>
    <row r="5" spans="1:20" s="7" customFormat="1" ht="85.5" customHeight="1" x14ac:dyDescent="0.2">
      <c r="A5" s="38"/>
      <c r="B5" s="4" t="s">
        <v>28</v>
      </c>
      <c r="C5" s="5" t="s">
        <v>40</v>
      </c>
      <c r="D5" s="5" t="s">
        <v>4</v>
      </c>
      <c r="E5" s="36"/>
      <c r="F5" s="36"/>
      <c r="G5" s="5" t="s">
        <v>38</v>
      </c>
      <c r="H5" s="5" t="s">
        <v>54</v>
      </c>
      <c r="I5" s="5" t="s">
        <v>7</v>
      </c>
      <c r="J5" s="36"/>
      <c r="K5" s="6" t="s">
        <v>43</v>
      </c>
      <c r="L5" s="6" t="s">
        <v>8</v>
      </c>
      <c r="M5" s="36"/>
      <c r="N5" s="36"/>
      <c r="O5" s="34"/>
      <c r="P5" s="34"/>
      <c r="Q5" s="34"/>
      <c r="R5" s="23"/>
      <c r="S5" s="40"/>
    </row>
    <row r="6" spans="1:20" s="1" customFormat="1" ht="28.5" customHeight="1" x14ac:dyDescent="0.2">
      <c r="A6" s="8" t="s">
        <v>9</v>
      </c>
      <c r="B6" s="9" t="s">
        <v>29</v>
      </c>
      <c r="C6" s="9" t="s">
        <v>10</v>
      </c>
      <c r="D6" s="9" t="s">
        <v>11</v>
      </c>
      <c r="E6" s="9" t="s">
        <v>32</v>
      </c>
      <c r="F6" s="9" t="s">
        <v>11</v>
      </c>
      <c r="G6" s="9" t="s">
        <v>12</v>
      </c>
      <c r="H6" s="9" t="s">
        <v>13</v>
      </c>
      <c r="I6" s="9" t="s">
        <v>12</v>
      </c>
      <c r="J6" s="9" t="s">
        <v>14</v>
      </c>
      <c r="K6" s="9" t="s">
        <v>15</v>
      </c>
      <c r="L6" s="9" t="s">
        <v>16</v>
      </c>
      <c r="M6" s="9" t="s">
        <v>17</v>
      </c>
      <c r="N6" s="9" t="s">
        <v>16</v>
      </c>
      <c r="O6" s="9" t="s">
        <v>18</v>
      </c>
      <c r="P6" s="9" t="s">
        <v>33</v>
      </c>
      <c r="Q6" s="9" t="s">
        <v>19</v>
      </c>
      <c r="R6" s="9" t="s">
        <v>20</v>
      </c>
      <c r="S6" s="10" t="s">
        <v>20</v>
      </c>
    </row>
    <row r="7" spans="1:20" s="1" customFormat="1" ht="39" customHeight="1" x14ac:dyDescent="0.2">
      <c r="A7" s="11" t="s">
        <v>48</v>
      </c>
      <c r="B7" s="9">
        <v>102</v>
      </c>
      <c r="C7" s="15">
        <v>2.25</v>
      </c>
      <c r="D7" s="12">
        <f>B7*C7/1000</f>
        <v>0.22950000000000001</v>
      </c>
      <c r="E7" s="9">
        <v>70</v>
      </c>
      <c r="F7" s="13">
        <f>D7*E7/100</f>
        <v>0.16065000000000002</v>
      </c>
      <c r="G7" s="14">
        <v>5</v>
      </c>
      <c r="H7" s="9">
        <v>70</v>
      </c>
      <c r="I7" s="14">
        <f>G7*H7/100</f>
        <v>3.5</v>
      </c>
      <c r="J7" s="12">
        <f>F7*I7</f>
        <v>0.56227500000000008</v>
      </c>
      <c r="K7" s="20" t="s">
        <v>50</v>
      </c>
      <c r="L7" s="9">
        <v>2</v>
      </c>
      <c r="M7" s="21">
        <v>73</v>
      </c>
      <c r="N7" s="15">
        <f>L7*M7/100</f>
        <v>1.46</v>
      </c>
      <c r="O7" s="9">
        <v>1</v>
      </c>
      <c r="P7" s="12">
        <f>J7*N7/O7</f>
        <v>0.82092150000000008</v>
      </c>
      <c r="Q7" s="15">
        <v>0.69</v>
      </c>
      <c r="R7" s="12">
        <f>Q7/P7</f>
        <v>0.84051885594420406</v>
      </c>
      <c r="S7" s="10">
        <v>1</v>
      </c>
    </row>
    <row r="8" spans="1:20" s="1" customFormat="1" x14ac:dyDescent="0.2">
      <c r="Q8" s="22"/>
      <c r="R8" s="22"/>
    </row>
    <row r="9" spans="1:20" s="1" customFormat="1" ht="13.5" customHeight="1" x14ac:dyDescent="0.2">
      <c r="A9" s="16" t="s">
        <v>34</v>
      </c>
      <c r="B9" s="17" t="s">
        <v>47</v>
      </c>
      <c r="Q9" s="7"/>
      <c r="R9" s="25" t="s">
        <v>56</v>
      </c>
      <c r="S9" s="26"/>
    </row>
    <row r="10" spans="1:20" s="1" customFormat="1" x14ac:dyDescent="0.2">
      <c r="A10" s="16" t="s">
        <v>30</v>
      </c>
      <c r="B10" s="17" t="s">
        <v>49</v>
      </c>
      <c r="Q10" s="7"/>
      <c r="R10" s="27"/>
      <c r="S10" s="28"/>
    </row>
    <row r="11" spans="1:20" s="1" customFormat="1" x14ac:dyDescent="0.2">
      <c r="A11" s="16" t="s">
        <v>31</v>
      </c>
      <c r="B11" s="17" t="s">
        <v>36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7"/>
      <c r="R11" s="27"/>
      <c r="S11" s="28"/>
      <c r="T11" s="18"/>
    </row>
    <row r="12" spans="1:20" s="1" customFormat="1" x14ac:dyDescent="0.2">
      <c r="B12" s="1" t="s">
        <v>21</v>
      </c>
      <c r="Q12" s="7"/>
      <c r="R12" s="27"/>
      <c r="S12" s="28"/>
    </row>
    <row r="13" spans="1:20" s="1" customFormat="1" x14ac:dyDescent="0.2">
      <c r="B13" s="1" t="s">
        <v>22</v>
      </c>
      <c r="Q13" s="7"/>
      <c r="R13" s="27"/>
      <c r="S13" s="28"/>
    </row>
    <row r="14" spans="1:20" s="1" customFormat="1" x14ac:dyDescent="0.2">
      <c r="B14" s="1" t="s">
        <v>37</v>
      </c>
      <c r="Q14" s="7"/>
      <c r="R14" s="27"/>
      <c r="S14" s="28"/>
    </row>
    <row r="15" spans="1:20" s="1" customFormat="1" x14ac:dyDescent="0.2">
      <c r="B15" s="1" t="s">
        <v>41</v>
      </c>
      <c r="Q15" s="7"/>
      <c r="R15" s="29"/>
      <c r="S15" s="30"/>
    </row>
    <row r="16" spans="1:20" s="1" customFormat="1" x14ac:dyDescent="0.2">
      <c r="A16" s="19" t="s">
        <v>35</v>
      </c>
      <c r="B16" s="1" t="s">
        <v>52</v>
      </c>
    </row>
    <row r="17" spans="1:19" s="1" customFormat="1" x14ac:dyDescent="0.2">
      <c r="B17" s="1" t="s">
        <v>51</v>
      </c>
    </row>
    <row r="18" spans="1:19" s="1" customFormat="1" x14ac:dyDescent="0.2">
      <c r="A18" s="19" t="s">
        <v>42</v>
      </c>
      <c r="B18" s="1" t="s">
        <v>53</v>
      </c>
    </row>
    <row r="19" spans="1:19" s="1" customFormat="1" x14ac:dyDescent="0.2">
      <c r="H19" s="3"/>
      <c r="I19" s="3"/>
      <c r="J19" s="3"/>
      <c r="K19" s="3"/>
      <c r="L19" s="3"/>
      <c r="M19" s="3"/>
      <c r="N19" s="3"/>
      <c r="O19" s="3"/>
      <c r="P19" s="2"/>
      <c r="Q19" s="2"/>
      <c r="R19" s="2"/>
      <c r="S19" s="2"/>
    </row>
  </sheetData>
  <mergeCells count="19">
    <mergeCell ref="F4:F5"/>
    <mergeCell ref="G4:I4"/>
    <mergeCell ref="J4:J5"/>
    <mergeCell ref="K4:L4"/>
    <mergeCell ref="K3:N3"/>
    <mergeCell ref="R9:S15"/>
    <mergeCell ref="A1:S1"/>
    <mergeCell ref="Q3:Q5"/>
    <mergeCell ref="R3:R5"/>
    <mergeCell ref="E4:E5"/>
    <mergeCell ref="M4:M5"/>
    <mergeCell ref="A3:A5"/>
    <mergeCell ref="O3:O5"/>
    <mergeCell ref="S3:S5"/>
    <mergeCell ref="B4:D4"/>
    <mergeCell ref="N4:N5"/>
    <mergeCell ref="P3:P5"/>
    <mergeCell ref="B3:F3"/>
    <mergeCell ref="G3:J3"/>
  </mergeCells>
  <phoneticPr fontId="2"/>
  <pageMargins left="0.7" right="0.46" top="1" bottom="0.36" header="0.51200000000000001" footer="0.19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規模決定根拠 (様式)</vt:lpstr>
      <vt:lpstr>規模決定根拠(記入例)</vt:lpstr>
      <vt:lpstr>'規模決定根拠 (様式)'!Print_Area</vt:lpstr>
      <vt:lpstr>'規模決定根拠(記入例)'!Print_Area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小路　怜子</cp:lastModifiedBy>
  <cp:lastPrinted>2022-07-05T03:36:31Z</cp:lastPrinted>
  <dcterms:created xsi:type="dcterms:W3CDTF">2011-08-08T02:14:24Z</dcterms:created>
  <dcterms:modified xsi:type="dcterms:W3CDTF">2025-02-17T05:49:20Z</dcterms:modified>
</cp:coreProperties>
</file>