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6007840-420肉用牛振興班\○R8\08_補助事業\01_県事業\05_但馬牛生産基盤強化整備事業\01 要望調査\01 照会\"/>
    </mc:Choice>
  </mc:AlternateContent>
  <xr:revisionPtr revIDLastSave="0" documentId="13_ncr:1_{520C4F55-D270-4F81-875F-ED836174D4A5}" xr6:coauthVersionLast="47" xr6:coauthVersionMax="47" xr10:uidLastSave="{00000000-0000-0000-0000-000000000000}"/>
  <bookViews>
    <workbookView xWindow="19080" yWindow="-6750" windowWidth="29040" windowHeight="15720" xr2:uid="{00000000-000D-0000-FFFF-FFFF00000000}"/>
  </bookViews>
  <sheets>
    <sheet name="計算シート" sheetId="2" r:id="rId1"/>
  </sheets>
  <definedNames>
    <definedName name="_xlnm.Print_Area" localSheetId="0">計算シート!$A$1:$G$49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  <c r="C46" i="2"/>
  <c r="C42" i="2"/>
  <c r="C41" i="2"/>
  <c r="C40" i="2"/>
  <c r="C37" i="2"/>
  <c r="C27" i="2"/>
  <c r="C18" i="2"/>
  <c r="C66" i="2"/>
  <c r="C34" i="2"/>
  <c r="C32" i="2"/>
  <c r="C26" i="2"/>
  <c r="C39" i="2" l="1"/>
  <c r="C45" i="2" l="1"/>
  <c r="C61" i="2" l="1"/>
  <c r="C17" i="2"/>
  <c r="C19" i="2"/>
  <c r="C67" i="2" l="1"/>
  <c r="C64" i="2" l="1"/>
  <c r="C65" i="2" l="1"/>
  <c r="C69" i="2" s="1"/>
</calcChain>
</file>

<file path=xl/sharedStrings.xml><?xml version="1.0" encoding="utf-8"?>
<sst xmlns="http://schemas.openxmlformats.org/spreadsheetml/2006/main" count="131" uniqueCount="66">
  <si>
    <t>(別紙）</t>
    <rPh sb="1" eb="3">
      <t>ベッシ</t>
    </rPh>
    <phoneticPr fontId="1"/>
  </si>
  <si>
    <t>○要望補助金額　試算式</t>
    <rPh sb="1" eb="3">
      <t>ヨウボウ</t>
    </rPh>
    <rPh sb="3" eb="5">
      <t>ホジョ</t>
    </rPh>
    <rPh sb="5" eb="7">
      <t>キンガク</t>
    </rPh>
    <rPh sb="8" eb="11">
      <t>シサンシキ</t>
    </rPh>
    <phoneticPr fontId="1"/>
  </si>
  <si>
    <t>予定事業費</t>
    <phoneticPr fontId="1"/>
  </si>
  <si>
    <t>円</t>
    <rPh sb="0" eb="1">
      <t>エン</t>
    </rPh>
    <phoneticPr fontId="1"/>
  </si>
  <si>
    <t>　駆体工事費</t>
    <rPh sb="1" eb="2">
      <t>ク</t>
    </rPh>
    <rPh sb="2" eb="3">
      <t>タイ</t>
    </rPh>
    <rPh sb="3" eb="5">
      <t>コウジ</t>
    </rPh>
    <rPh sb="5" eb="6">
      <t>ヒ</t>
    </rPh>
    <phoneticPr fontId="1"/>
  </si>
  <si>
    <t>※補助対象事業費</t>
    <phoneticPr fontId="1"/>
  </si>
  <si>
    <t>課税事業者は税抜価格・免税事業者は税込価格</t>
    <rPh sb="0" eb="2">
      <t>カゼイ</t>
    </rPh>
    <rPh sb="2" eb="4">
      <t>ジギョウ</t>
    </rPh>
    <rPh sb="4" eb="5">
      <t>シャ</t>
    </rPh>
    <rPh sb="6" eb="7">
      <t>ゼイ</t>
    </rPh>
    <rPh sb="7" eb="8">
      <t>ヌ</t>
    </rPh>
    <rPh sb="8" eb="10">
      <t>カカク</t>
    </rPh>
    <rPh sb="11" eb="13">
      <t>メンゼイ</t>
    </rPh>
    <rPh sb="13" eb="16">
      <t>ジギョウシャ</t>
    </rPh>
    <rPh sb="17" eb="19">
      <t>ゼイコ</t>
    </rPh>
    <rPh sb="19" eb="21">
      <t>カカク</t>
    </rPh>
    <phoneticPr fontId="1"/>
  </si>
  <si>
    <t>整備予定面積</t>
  </si>
  <si>
    <t>㎡</t>
    <phoneticPr fontId="1"/>
  </si>
  <si>
    <t>補助対象は、原則として繁殖雌牛１頭あたり15㎡以下、繁殖雌牛の増頭に伴い生産される子牛（0か月～おおむね９か月齢まで）1頭当たり３㎡以下とする。</t>
    <rPh sb="0" eb="2">
      <t>ホジョ</t>
    </rPh>
    <rPh sb="2" eb="4">
      <t>タイショウ</t>
    </rPh>
    <rPh sb="23" eb="25">
      <t>イカ</t>
    </rPh>
    <phoneticPr fontId="1"/>
  </si>
  <si>
    <t>整備規模　頭数</t>
    <rPh sb="0" eb="2">
      <t>セイビ</t>
    </rPh>
    <rPh sb="2" eb="4">
      <t>キボ</t>
    </rPh>
    <rPh sb="5" eb="7">
      <t>トウスウ</t>
    </rPh>
    <phoneticPr fontId="1"/>
  </si>
  <si>
    <t>頭</t>
    <rPh sb="0" eb="1">
      <t>トウ</t>
    </rPh>
    <phoneticPr fontId="1"/>
  </si>
  <si>
    <t>10頭規模以上となる牛舎整備になっているか</t>
    <rPh sb="2" eb="3">
      <t>トウ</t>
    </rPh>
    <rPh sb="3" eb="5">
      <t>キボ</t>
    </rPh>
    <rPh sb="5" eb="7">
      <t>イジョウ</t>
    </rPh>
    <rPh sb="10" eb="12">
      <t>ギュウシャ</t>
    </rPh>
    <rPh sb="12" eb="14">
      <t>セイビ</t>
    </rPh>
    <phoneticPr fontId="1"/>
  </si>
  <si>
    <t>事業前年度の頭数</t>
    <rPh sb="6" eb="8">
      <t>トウスウ</t>
    </rPh>
    <phoneticPr fontId="1"/>
  </si>
  <si>
    <t>事業年度＋４年後の頭数</t>
    <rPh sb="2" eb="4">
      <t>ネンド</t>
    </rPh>
    <rPh sb="7" eb="8">
      <t>ゴ</t>
    </rPh>
    <rPh sb="9" eb="11">
      <t>トウスウ</t>
    </rPh>
    <phoneticPr fontId="1"/>
  </si>
  <si>
    <t>増頭数</t>
    <rPh sb="0" eb="1">
      <t>フ</t>
    </rPh>
    <rPh sb="1" eb="2">
      <t>アタマ</t>
    </rPh>
    <rPh sb="2" eb="3">
      <t>スウ</t>
    </rPh>
    <phoneticPr fontId="1"/>
  </si>
  <si>
    <t>整備後に５頭以上の増頭になっているか。</t>
    <rPh sb="0" eb="2">
      <t>セイビ</t>
    </rPh>
    <rPh sb="2" eb="3">
      <t>ゴ</t>
    </rPh>
    <rPh sb="5" eb="6">
      <t>トウ</t>
    </rPh>
    <rPh sb="6" eb="8">
      <t>イジョウ</t>
    </rPh>
    <rPh sb="9" eb="10">
      <t>フ</t>
    </rPh>
    <rPh sb="10" eb="11">
      <t>アタマ</t>
    </rPh>
    <phoneticPr fontId="1"/>
  </si>
  <si>
    <t>（補助対象面積）</t>
    <rPh sb="1" eb="3">
      <t>ホジョ</t>
    </rPh>
    <rPh sb="3" eb="5">
      <t>タイショウ</t>
    </rPh>
    <rPh sb="5" eb="7">
      <t>メンセキ</t>
    </rPh>
    <phoneticPr fontId="1"/>
  </si>
  <si>
    <t>増頭分のみ.</t>
    <rPh sb="0" eb="1">
      <t>フ</t>
    </rPh>
    <rPh sb="1" eb="2">
      <t>トウ</t>
    </rPh>
    <rPh sb="2" eb="3">
      <t>ブン</t>
    </rPh>
    <phoneticPr fontId="1"/>
  </si>
  <si>
    <t>※補助対象面積に係る事業費</t>
    <rPh sb="1" eb="3">
      <t>ホジョ</t>
    </rPh>
    <rPh sb="3" eb="5">
      <t>タイショウ</t>
    </rPh>
    <rPh sb="5" eb="7">
      <t>メンセキ</t>
    </rPh>
    <rPh sb="8" eb="9">
      <t>カカ</t>
    </rPh>
    <rPh sb="10" eb="12">
      <t>ジギョウ</t>
    </rPh>
    <rPh sb="12" eb="13">
      <t>ヒ</t>
    </rPh>
    <phoneticPr fontId="1"/>
  </si>
  <si>
    <t>面積按分で試算可</t>
    <rPh sb="0" eb="2">
      <t>メンセキ</t>
    </rPh>
    <rPh sb="2" eb="4">
      <t>アンブン</t>
    </rPh>
    <rPh sb="5" eb="7">
      <t>シサン</t>
    </rPh>
    <rPh sb="7" eb="8">
      <t>カ</t>
    </rPh>
    <phoneticPr fontId="1"/>
  </si>
  <si>
    <t>補助額</t>
    <rPh sb="0" eb="3">
      <t>ホジョガク</t>
    </rPh>
    <phoneticPr fontId="1"/>
  </si>
  <si>
    <t>※補助対象事業費　×1/3･･･①</t>
    <rPh sb="1" eb="3">
      <t>ホジョ</t>
    </rPh>
    <rPh sb="3" eb="5">
      <t>タイショウ</t>
    </rPh>
    <rPh sb="5" eb="8">
      <t>ジギョウヒ</t>
    </rPh>
    <phoneticPr fontId="1"/>
  </si>
  <si>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1"/>
  </si>
  <si>
    <t>駆体工事　㎡単価･･･③</t>
    <rPh sb="0" eb="1">
      <t>ク</t>
    </rPh>
    <rPh sb="1" eb="2">
      <t>タイ</t>
    </rPh>
    <rPh sb="2" eb="4">
      <t>コウジ</t>
    </rPh>
    <rPh sb="6" eb="8">
      <t>タンカ</t>
    </rPh>
    <phoneticPr fontId="1"/>
  </si>
  <si>
    <t>上限48,000円/㎡、豪雪地帯は62,000円/ ㎡。付帯器具機材(ｽﾀﾝﾁｮﾝ・ｳｫｰﾀｰｶｯﾌﾟ等)は含まない）</t>
    <rPh sb="0" eb="2">
      <t>ジョウゲン</t>
    </rPh>
    <phoneticPr fontId="1"/>
  </si>
  <si>
    <t>補助要望金額</t>
    <rPh sb="0" eb="2">
      <t>ホジョ</t>
    </rPh>
    <rPh sb="2" eb="4">
      <t>ヨウボウ</t>
    </rPh>
    <rPh sb="4" eb="6">
      <t>キンガク</t>
    </rPh>
    <phoneticPr fontId="1"/>
  </si>
  <si>
    <t>円</t>
    <phoneticPr fontId="1"/>
  </si>
  <si>
    <t>①・②の安価の方が補助額になる（①の試算には③の単価上限を確認の上）</t>
    <rPh sb="4" eb="6">
      <t>アンカ</t>
    </rPh>
    <rPh sb="7" eb="8">
      <t>ホウ</t>
    </rPh>
    <rPh sb="9" eb="11">
      <t>ホジョ</t>
    </rPh>
    <rPh sb="11" eb="12">
      <t>ガク</t>
    </rPh>
    <rPh sb="18" eb="20">
      <t>シサン</t>
    </rPh>
    <rPh sb="24" eb="26">
      <t>タンカ</t>
    </rPh>
    <rPh sb="26" eb="28">
      <t>ジョウゲン</t>
    </rPh>
    <rPh sb="29" eb="31">
      <t>カクニン</t>
    </rPh>
    <rPh sb="32" eb="33">
      <t>ウエ</t>
    </rPh>
    <phoneticPr fontId="1"/>
  </si>
  <si>
    <r>
      <rPr>
        <b/>
        <sz val="12"/>
        <color theme="1"/>
        <rFont val="HG丸ｺﾞｼｯｸM-PRO"/>
        <family val="3"/>
        <charset val="128"/>
      </rPr>
      <t>例　</t>
    </r>
    <r>
      <rPr>
        <sz val="12"/>
        <color theme="1"/>
        <rFont val="HG丸ｺﾞｼｯｸM-PRO"/>
        <family val="3"/>
        <charset val="128"/>
      </rPr>
      <t>増築面積＝増頭面積でない場合</t>
    </r>
    <rPh sb="0" eb="1">
      <t>レイ</t>
    </rPh>
    <rPh sb="2" eb="4">
      <t>ゾウチク</t>
    </rPh>
    <rPh sb="4" eb="6">
      <t>メンセキ</t>
    </rPh>
    <rPh sb="7" eb="8">
      <t>フ</t>
    </rPh>
    <rPh sb="8" eb="9">
      <t>アタマ</t>
    </rPh>
    <rPh sb="9" eb="11">
      <t>メンセキ</t>
    </rPh>
    <rPh sb="14" eb="16">
      <t>バアイ</t>
    </rPh>
    <phoneticPr fontId="1"/>
  </si>
  <si>
    <t>※補助対象事業費　×1/3</t>
    <rPh sb="1" eb="3">
      <t>ホジョ</t>
    </rPh>
    <rPh sb="3" eb="5">
      <t>タイショウ</t>
    </rPh>
    <rPh sb="5" eb="8">
      <t>ジギョウヒ</t>
    </rPh>
    <phoneticPr fontId="1"/>
  </si>
  <si>
    <t>※補助対象事業費　×1/3　千円未満切り捨て</t>
    <rPh sb="1" eb="3">
      <t>ホジョ</t>
    </rPh>
    <rPh sb="3" eb="5">
      <t>タイショウ</t>
    </rPh>
    <rPh sb="5" eb="8">
      <t>ジギョウヒ</t>
    </rPh>
    <rPh sb="14" eb="16">
      <t>センエン</t>
    </rPh>
    <rPh sb="16" eb="18">
      <t>ミマン</t>
    </rPh>
    <rPh sb="18" eb="19">
      <t>キ</t>
    </rPh>
    <rPh sb="20" eb="21">
      <t>ス</t>
    </rPh>
    <phoneticPr fontId="1"/>
  </si>
  <si>
    <t>増頭数　×１頭あたりの単価</t>
    <rPh sb="0" eb="1">
      <t>フ</t>
    </rPh>
    <rPh sb="1" eb="2">
      <t>アタマ</t>
    </rPh>
    <rPh sb="2" eb="3">
      <t>スウ</t>
    </rPh>
    <rPh sb="6" eb="7">
      <t>トウ</t>
    </rPh>
    <rPh sb="11" eb="13">
      <t>タンカ</t>
    </rPh>
    <phoneticPr fontId="1"/>
  </si>
  <si>
    <t>駆体工事　㎡単価</t>
    <rPh sb="0" eb="1">
      <t>ク</t>
    </rPh>
    <rPh sb="1" eb="2">
      <t>タイ</t>
    </rPh>
    <rPh sb="2" eb="4">
      <t>コウジ</t>
    </rPh>
    <rPh sb="6" eb="8">
      <t>タンカ</t>
    </rPh>
    <phoneticPr fontId="1"/>
  </si>
  <si>
    <t>駆体工事　補助対象事業費</t>
    <rPh sb="0" eb="2">
      <t>クタイ</t>
    </rPh>
    <rPh sb="2" eb="4">
      <t>コウジ</t>
    </rPh>
    <rPh sb="5" eb="7">
      <t>ホジョ</t>
    </rPh>
    <rPh sb="7" eb="9">
      <t>タイショウ</t>
    </rPh>
    <rPh sb="9" eb="12">
      <t>ジギョウヒ</t>
    </rPh>
    <phoneticPr fontId="1"/>
  </si>
  <si>
    <t>駆体工事　補助額×1/3　</t>
    <rPh sb="0" eb="2">
      <t>クタイ</t>
    </rPh>
    <rPh sb="2" eb="4">
      <t>コウジ</t>
    </rPh>
    <rPh sb="5" eb="7">
      <t>ホジョ</t>
    </rPh>
    <rPh sb="7" eb="8">
      <t>ガク</t>
    </rPh>
    <phoneticPr fontId="1"/>
  </si>
  <si>
    <t>附帯工事　補助対象事業費</t>
    <rPh sb="0" eb="3">
      <t>フタイコウ</t>
    </rPh>
    <rPh sb="2" eb="4">
      <t>コウジ</t>
    </rPh>
    <rPh sb="5" eb="7">
      <t>ホジョ</t>
    </rPh>
    <rPh sb="7" eb="9">
      <t>タイショウ</t>
    </rPh>
    <rPh sb="9" eb="12">
      <t>ジギョウヒ</t>
    </rPh>
    <phoneticPr fontId="1"/>
  </si>
  <si>
    <t>附帯工事　補助額×1/3</t>
    <rPh sb="2" eb="4">
      <t>コウジ</t>
    </rPh>
    <phoneticPr fontId="1"/>
  </si>
  <si>
    <t>増頭数　×１頭当たりの単価･･･②</t>
    <rPh sb="0" eb="1">
      <t>フ</t>
    </rPh>
    <rPh sb="1" eb="2">
      <t>アタマ</t>
    </rPh>
    <rPh sb="2" eb="3">
      <t>スウ</t>
    </rPh>
    <rPh sb="6" eb="7">
      <t>トウ</t>
    </rPh>
    <rPh sb="7" eb="8">
      <t>ア</t>
    </rPh>
    <rPh sb="11" eb="13">
      <t>タンカ</t>
    </rPh>
    <phoneticPr fontId="1"/>
  </si>
  <si>
    <t>240千円以内、豪雪地帯は310千円以内</t>
    <phoneticPr fontId="1"/>
  </si>
  <si>
    <t>１頭当たり15㎡</t>
    <rPh sb="1" eb="2">
      <t>トウ</t>
    </rPh>
    <rPh sb="2" eb="3">
      <t>ア</t>
    </rPh>
    <phoneticPr fontId="1"/>
  </si>
  <si>
    <t>整備前飼養頭数</t>
    <rPh sb="0" eb="2">
      <t>セイビ</t>
    </rPh>
    <rPh sb="2" eb="3">
      <t>マエ</t>
    </rPh>
    <rPh sb="3" eb="5">
      <t>シヨウ</t>
    </rPh>
    <rPh sb="5" eb="7">
      <t>トウスウ</t>
    </rPh>
    <phoneticPr fontId="1"/>
  </si>
  <si>
    <t>整備後〃</t>
    <rPh sb="0" eb="2">
      <t>セイビ</t>
    </rPh>
    <rPh sb="2" eb="3">
      <t>ゴ</t>
    </rPh>
    <phoneticPr fontId="1"/>
  </si>
  <si>
    <t>補助金額</t>
    <rPh sb="0" eb="2">
      <t>ホジョ</t>
    </rPh>
    <rPh sb="2" eb="4">
      <t>キンガク</t>
    </rPh>
    <phoneticPr fontId="1"/>
  </si>
  <si>
    <t>躯体・附帯の対象事業費の合計</t>
    <rPh sb="0" eb="2">
      <t>クタイ</t>
    </rPh>
    <rPh sb="3" eb="5">
      <t>フタイ</t>
    </rPh>
    <rPh sb="6" eb="10">
      <t>タイショウジギョウ</t>
    </rPh>
    <rPh sb="10" eb="11">
      <t>ヒ</t>
    </rPh>
    <rPh sb="12" eb="14">
      <t>ゴウケイ</t>
    </rPh>
    <phoneticPr fontId="1"/>
  </si>
  <si>
    <t>　駆体工事　㎡単価</t>
    <rPh sb="1" eb="2">
      <t>ク</t>
    </rPh>
    <rPh sb="2" eb="3">
      <t>タイ</t>
    </rPh>
    <rPh sb="3" eb="5">
      <t>コウジ</t>
    </rPh>
    <rPh sb="7" eb="9">
      <t>タンカ</t>
    </rPh>
    <phoneticPr fontId="1"/>
  </si>
  <si>
    <t>補助対象事業費　×1/3</t>
    <rPh sb="0" eb="2">
      <t>ホジョ</t>
    </rPh>
    <rPh sb="2" eb="4">
      <t>タイショウ</t>
    </rPh>
    <rPh sb="4" eb="7">
      <t>ジギョウヒ</t>
    </rPh>
    <phoneticPr fontId="1"/>
  </si>
  <si>
    <t>補助対象事業費　×1/3　千円未満切り捨て</t>
    <phoneticPr fontId="1"/>
  </si>
  <si>
    <t>補助対象事業費</t>
    <phoneticPr fontId="1"/>
  </si>
  <si>
    <t>補助対象面積に係る事業費</t>
    <rPh sb="0" eb="2">
      <t>ホジョ</t>
    </rPh>
    <rPh sb="2" eb="4">
      <t>タイショウ</t>
    </rPh>
    <rPh sb="4" eb="6">
      <t>メンセキ</t>
    </rPh>
    <rPh sb="7" eb="8">
      <t>カカ</t>
    </rPh>
    <rPh sb="9" eb="11">
      <t>ジギョウ</t>
    </rPh>
    <rPh sb="11" eb="12">
      <t>ヒ</t>
    </rPh>
    <phoneticPr fontId="1"/>
  </si>
  <si>
    <t>補助対象面積</t>
    <rPh sb="0" eb="2">
      <t>ホジョ</t>
    </rPh>
    <rPh sb="2" eb="4">
      <t>タイショウ</t>
    </rPh>
    <rPh sb="4" eb="6">
      <t>メンセキ</t>
    </rPh>
    <phoneticPr fontId="1"/>
  </si>
  <si>
    <t>①</t>
    <phoneticPr fontId="1"/>
  </si>
  <si>
    <t>②</t>
    <phoneticPr fontId="1"/>
  </si>
  <si>
    <t>①・②の安価な方が補助額になる</t>
    <phoneticPr fontId="1"/>
  </si>
  <si>
    <t>総事業費</t>
    <rPh sb="0" eb="1">
      <t>ソウ</t>
    </rPh>
    <phoneticPr fontId="1"/>
  </si>
  <si>
    <t>対象事業費</t>
    <rPh sb="0" eb="5">
      <t>タイショウジギョウヒ</t>
    </rPh>
    <phoneticPr fontId="1"/>
  </si>
  <si>
    <t>税込</t>
    <rPh sb="0" eb="2">
      <t>ゼイコミ</t>
    </rPh>
    <phoneticPr fontId="1"/>
  </si>
  <si>
    <t>15㎡/頭以内</t>
    <rPh sb="4" eb="5">
      <t>トウ</t>
    </rPh>
    <rPh sb="5" eb="7">
      <t>イナイ</t>
    </rPh>
    <phoneticPr fontId="1"/>
  </si>
  <si>
    <t>事業実施主体：</t>
    <phoneticPr fontId="1"/>
  </si>
  <si>
    <t>５頭以上の増頭か。</t>
    <rPh sb="1" eb="2">
      <t>トウ</t>
    </rPh>
    <rPh sb="2" eb="4">
      <t>イジョウ</t>
    </rPh>
    <rPh sb="5" eb="6">
      <t>フ</t>
    </rPh>
    <rPh sb="6" eb="7">
      <t>アタマ</t>
    </rPh>
    <phoneticPr fontId="1"/>
  </si>
  <si>
    <t>10頭以上か。</t>
    <rPh sb="2" eb="3">
      <t>トウ</t>
    </rPh>
    <rPh sb="3" eb="5">
      <t>イジョウ</t>
    </rPh>
    <phoneticPr fontId="1"/>
  </si>
  <si>
    <t>上限48千円/㎡以内か。</t>
    <rPh sb="0" eb="2">
      <t>ジョウゲン</t>
    </rPh>
    <rPh sb="4" eb="5">
      <t>セン</t>
    </rPh>
    <rPh sb="8" eb="10">
      <t>イナイ</t>
    </rPh>
    <phoneticPr fontId="1"/>
  </si>
  <si>
    <t>繁殖雌牛15㎡/頭、子牛（0～９か月齢まで）３㎡/頭以下</t>
    <rPh sb="8" eb="9">
      <t>トウ</t>
    </rPh>
    <rPh sb="25" eb="26">
      <t>トウ</t>
    </rPh>
    <phoneticPr fontId="1"/>
  </si>
  <si>
    <t>上限48千円/㎡以内×面積</t>
    <rPh sb="4" eb="5">
      <t>セン</t>
    </rPh>
    <rPh sb="11" eb="13">
      <t>メンセキ</t>
    </rPh>
    <phoneticPr fontId="1"/>
  </si>
  <si>
    <t>240千円/頭</t>
    <rPh sb="3" eb="4">
      <t>セン</t>
    </rPh>
    <rPh sb="4" eb="5">
      <t>エン</t>
    </rPh>
    <rPh sb="6" eb="7">
      <t>トウ</t>
    </rPh>
    <phoneticPr fontId="1"/>
  </si>
  <si>
    <t>○要望補助金額　試算</t>
    <rPh sb="1" eb="3">
      <t>ヨウボウ</t>
    </rPh>
    <rPh sb="3" eb="5">
      <t>ホジョ</t>
    </rPh>
    <rPh sb="5" eb="7">
      <t>キンガク</t>
    </rPh>
    <rPh sb="8" eb="10">
      <t>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</si>
</sst>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38" fontId="4" fillId="0" borderId="0" xfId="2" applyFont="1">
      <alignment vertical="center"/>
    </xf>
    <xf numFmtId="38" fontId="4" fillId="0" borderId="1" xfId="2" applyFont="1" applyBorder="1">
      <alignment vertical="center"/>
    </xf>
    <xf numFmtId="38" fontId="4" fillId="0" borderId="0" xfId="2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2" applyFont="1" applyBorder="1">
      <alignment vertical="center"/>
    </xf>
    <xf numFmtId="0" fontId="4" fillId="0" borderId="4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4" fillId="4" borderId="1" xfId="0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1" xfId="2" applyFont="1" applyFill="1" applyBorder="1">
      <alignment vertical="center"/>
    </xf>
    <xf numFmtId="0" fontId="4" fillId="0" borderId="5" xfId="0" applyFont="1" applyBorder="1">
      <alignment vertical="center"/>
    </xf>
    <xf numFmtId="38" fontId="4" fillId="0" borderId="5" xfId="2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EF17-3092-46DA-95EA-C47AC0B06486}">
  <sheetPr>
    <pageSetUpPr fitToPage="1"/>
  </sheetPr>
  <dimension ref="A1:I69"/>
  <sheetViews>
    <sheetView tabSelected="1" view="pageBreakPreview" zoomScale="130" zoomScaleNormal="115" zoomScaleSheetLayoutView="130" workbookViewId="0">
      <selection activeCell="A24" sqref="A24"/>
    </sheetView>
  </sheetViews>
  <sheetFormatPr defaultColWidth="9" defaultRowHeight="14.25" x14ac:dyDescent="0.15"/>
  <cols>
    <col min="1" max="1" width="5.375" style="1" customWidth="1"/>
    <col min="2" max="2" width="47.5" style="1" bestFit="1" customWidth="1"/>
    <col min="3" max="3" width="30" style="3" customWidth="1"/>
    <col min="4" max="6" width="9" style="1"/>
    <col min="7" max="7" width="44.875" style="1" customWidth="1"/>
    <col min="8" max="8" width="16.875" style="1" bestFit="1" customWidth="1"/>
    <col min="9" max="9" width="15.75" style="1" bestFit="1" customWidth="1"/>
    <col min="10" max="10" width="12.875" style="1" customWidth="1"/>
    <col min="11" max="11" width="16.875" style="1" bestFit="1" customWidth="1"/>
    <col min="12" max="16384" width="9" style="1"/>
  </cols>
  <sheetData>
    <row r="1" spans="1:5" x14ac:dyDescent="0.15">
      <c r="A1" s="1" t="s">
        <v>0</v>
      </c>
    </row>
    <row r="2" spans="1:5" hidden="1" x14ac:dyDescent="0.15"/>
    <row r="3" spans="1:5" hidden="1" x14ac:dyDescent="0.15">
      <c r="A3" s="11" t="s">
        <v>1</v>
      </c>
      <c r="C3" s="3" t="s">
        <v>58</v>
      </c>
    </row>
    <row r="4" spans="1:5" hidden="1" x14ac:dyDescent="0.15">
      <c r="B4" s="2" t="s">
        <v>2</v>
      </c>
      <c r="C4" s="4"/>
      <c r="D4" s="2" t="s">
        <v>3</v>
      </c>
    </row>
    <row r="5" spans="1:5" hidden="1" x14ac:dyDescent="0.15">
      <c r="B5" s="2" t="s">
        <v>4</v>
      </c>
      <c r="C5" s="4"/>
      <c r="D5" s="2"/>
    </row>
    <row r="6" spans="1:5" hidden="1" x14ac:dyDescent="0.15">
      <c r="B6" s="2" t="s">
        <v>5</v>
      </c>
      <c r="C6" s="4"/>
      <c r="D6" s="2" t="s">
        <v>3</v>
      </c>
      <c r="E6" s="1" t="s">
        <v>6</v>
      </c>
    </row>
    <row r="7" spans="1:5" hidden="1" x14ac:dyDescent="0.15">
      <c r="B7" s="2"/>
      <c r="C7" s="4"/>
      <c r="D7" s="2"/>
    </row>
    <row r="8" spans="1:5" hidden="1" x14ac:dyDescent="0.15">
      <c r="B8" s="2" t="s">
        <v>7</v>
      </c>
      <c r="C8" s="4"/>
      <c r="D8" s="2" t="s">
        <v>8</v>
      </c>
      <c r="E8" s="1" t="s">
        <v>9</v>
      </c>
    </row>
    <row r="9" spans="1:5" hidden="1" x14ac:dyDescent="0.15">
      <c r="B9" s="2" t="s">
        <v>10</v>
      </c>
      <c r="C9" s="4"/>
      <c r="D9" s="2" t="s">
        <v>11</v>
      </c>
      <c r="E9" s="1" t="s">
        <v>12</v>
      </c>
    </row>
    <row r="10" spans="1:5" hidden="1" x14ac:dyDescent="0.15">
      <c r="B10" s="2" t="s">
        <v>41</v>
      </c>
      <c r="C10" s="4"/>
      <c r="D10" s="2" t="s">
        <v>11</v>
      </c>
      <c r="E10" s="1" t="s">
        <v>13</v>
      </c>
    </row>
    <row r="11" spans="1:5" hidden="1" x14ac:dyDescent="0.15">
      <c r="B11" s="2" t="s">
        <v>42</v>
      </c>
      <c r="C11" s="4"/>
      <c r="D11" s="2" t="s">
        <v>11</v>
      </c>
      <c r="E11" s="1" t="s">
        <v>14</v>
      </c>
    </row>
    <row r="12" spans="1:5" hidden="1" x14ac:dyDescent="0.15">
      <c r="B12" s="2" t="s">
        <v>15</v>
      </c>
      <c r="C12" s="4"/>
      <c r="D12" s="2" t="s">
        <v>11</v>
      </c>
      <c r="E12" s="1" t="s">
        <v>16</v>
      </c>
    </row>
    <row r="13" spans="1:5" hidden="1" x14ac:dyDescent="0.15">
      <c r="B13" s="2" t="s">
        <v>17</v>
      </c>
      <c r="C13" s="4"/>
      <c r="D13" s="2" t="s">
        <v>8</v>
      </c>
      <c r="E13" s="1" t="s">
        <v>18</v>
      </c>
    </row>
    <row r="14" spans="1:5" hidden="1" x14ac:dyDescent="0.15">
      <c r="B14" s="2" t="s">
        <v>19</v>
      </c>
      <c r="C14" s="4"/>
      <c r="D14" s="2" t="s">
        <v>3</v>
      </c>
      <c r="E14" s="1" t="s">
        <v>20</v>
      </c>
    </row>
    <row r="15" spans="1:5" hidden="1" x14ac:dyDescent="0.15">
      <c r="B15" s="2"/>
      <c r="C15" s="4"/>
      <c r="D15" s="2"/>
    </row>
    <row r="16" spans="1:5" hidden="1" x14ac:dyDescent="0.15">
      <c r="B16" s="2" t="s">
        <v>21</v>
      </c>
      <c r="C16" s="4"/>
      <c r="D16" s="2"/>
    </row>
    <row r="17" spans="1:9" hidden="1" x14ac:dyDescent="0.15">
      <c r="B17" s="10" t="s">
        <v>22</v>
      </c>
      <c r="C17" s="14">
        <f>C6/3</f>
        <v>0</v>
      </c>
      <c r="D17" s="2" t="s">
        <v>3</v>
      </c>
      <c r="E17" s="1" t="s">
        <v>23</v>
      </c>
    </row>
    <row r="18" spans="1:9" hidden="1" x14ac:dyDescent="0.15">
      <c r="B18" s="12" t="s">
        <v>38</v>
      </c>
      <c r="C18" s="4">
        <f>C12*240000</f>
        <v>0</v>
      </c>
      <c r="D18" s="2" t="s">
        <v>3</v>
      </c>
      <c r="E18" s="1" t="s">
        <v>39</v>
      </c>
    </row>
    <row r="19" spans="1:9" hidden="1" x14ac:dyDescent="0.15">
      <c r="B19" s="2" t="s">
        <v>24</v>
      </c>
      <c r="C19" s="4">
        <f>C13*48000</f>
        <v>0</v>
      </c>
      <c r="D19" s="2" t="s">
        <v>3</v>
      </c>
      <c r="E19" s="1" t="s">
        <v>25</v>
      </c>
    </row>
    <row r="20" spans="1:9" ht="15" hidden="1" thickBot="1" x14ac:dyDescent="0.2">
      <c r="C20" s="5"/>
    </row>
    <row r="21" spans="1:9" ht="15" hidden="1" thickBot="1" x14ac:dyDescent="0.2">
      <c r="B21" s="6" t="s">
        <v>43</v>
      </c>
      <c r="C21" s="7"/>
      <c r="D21" s="8" t="s">
        <v>27</v>
      </c>
      <c r="E21" s="11" t="s">
        <v>28</v>
      </c>
    </row>
    <row r="22" spans="1:9" hidden="1" x14ac:dyDescent="0.15">
      <c r="C22" s="5"/>
      <c r="E22" s="11"/>
    </row>
    <row r="23" spans="1:9" x14ac:dyDescent="0.15">
      <c r="A23" s="11" t="s">
        <v>65</v>
      </c>
      <c r="C23" s="3" t="s">
        <v>58</v>
      </c>
    </row>
    <row r="24" spans="1:9" x14ac:dyDescent="0.15">
      <c r="B24" s="2" t="s">
        <v>54</v>
      </c>
      <c r="C24" s="4"/>
      <c r="D24" s="2" t="s">
        <v>3</v>
      </c>
      <c r="E24" s="1" t="s">
        <v>56</v>
      </c>
      <c r="H24" s="13"/>
    </row>
    <row r="25" spans="1:9" x14ac:dyDescent="0.15">
      <c r="B25" s="2" t="s">
        <v>55</v>
      </c>
      <c r="C25" s="4"/>
      <c r="D25" s="2" t="s">
        <v>3</v>
      </c>
      <c r="E25" s="1" t="s">
        <v>6</v>
      </c>
      <c r="H25" s="13"/>
    </row>
    <row r="26" spans="1:9" x14ac:dyDescent="0.15">
      <c r="B26" s="2" t="s">
        <v>4</v>
      </c>
      <c r="C26" s="13">
        <f>H26+I26</f>
        <v>0</v>
      </c>
      <c r="D26" s="2" t="s">
        <v>3</v>
      </c>
      <c r="H26" s="4"/>
      <c r="I26" s="3"/>
    </row>
    <row r="27" spans="1:9" x14ac:dyDescent="0.15">
      <c r="B27" s="2" t="s">
        <v>45</v>
      </c>
      <c r="C27" s="4" t="e">
        <f>C26/C29</f>
        <v>#DIV/0!</v>
      </c>
      <c r="D27" s="2" t="s">
        <v>3</v>
      </c>
      <c r="E27" s="1" t="s">
        <v>61</v>
      </c>
      <c r="H27" s="3"/>
      <c r="I27" s="3"/>
    </row>
    <row r="28" spans="1:9" x14ac:dyDescent="0.15">
      <c r="B28" s="15"/>
      <c r="C28" s="16"/>
      <c r="D28" s="15"/>
    </row>
    <row r="29" spans="1:9" x14ac:dyDescent="0.15">
      <c r="B29" s="2" t="s">
        <v>7</v>
      </c>
      <c r="C29" s="4"/>
      <c r="D29" s="2" t="s">
        <v>8</v>
      </c>
      <c r="E29" s="1" t="s">
        <v>62</v>
      </c>
    </row>
    <row r="30" spans="1:9" x14ac:dyDescent="0.15">
      <c r="B30" s="2" t="s">
        <v>41</v>
      </c>
      <c r="C30" s="4"/>
      <c r="D30" s="2" t="s">
        <v>11</v>
      </c>
    </row>
    <row r="31" spans="1:9" x14ac:dyDescent="0.15">
      <c r="B31" s="2" t="s">
        <v>42</v>
      </c>
      <c r="C31" s="4"/>
      <c r="D31" s="2" t="s">
        <v>11</v>
      </c>
      <c r="E31" s="1" t="s">
        <v>60</v>
      </c>
    </row>
    <row r="32" spans="1:9" x14ac:dyDescent="0.15">
      <c r="B32" s="2" t="s">
        <v>15</v>
      </c>
      <c r="C32" s="4">
        <f>C31-C30</f>
        <v>0</v>
      </c>
      <c r="D32" s="2" t="s">
        <v>11</v>
      </c>
      <c r="E32" s="1" t="s">
        <v>59</v>
      </c>
    </row>
    <row r="33" spans="1:5" x14ac:dyDescent="0.15">
      <c r="B33" s="2" t="s">
        <v>50</v>
      </c>
      <c r="C33" s="4"/>
      <c r="D33" s="2" t="s">
        <v>8</v>
      </c>
      <c r="E33" s="1" t="s">
        <v>57</v>
      </c>
    </row>
    <row r="34" spans="1:5" x14ac:dyDescent="0.15">
      <c r="B34" s="2" t="s">
        <v>49</v>
      </c>
      <c r="C34" s="4">
        <f>C25</f>
        <v>0</v>
      </c>
      <c r="D34" s="2" t="s">
        <v>3</v>
      </c>
      <c r="E34" s="1" t="s">
        <v>20</v>
      </c>
    </row>
    <row r="36" spans="1:5" x14ac:dyDescent="0.15">
      <c r="B36" s="2" t="s">
        <v>34</v>
      </c>
      <c r="C36" s="4"/>
      <c r="D36" s="2" t="s">
        <v>3</v>
      </c>
      <c r="E36" s="1" t="s">
        <v>63</v>
      </c>
    </row>
    <row r="37" spans="1:5" x14ac:dyDescent="0.15">
      <c r="B37" s="2" t="s">
        <v>35</v>
      </c>
      <c r="C37" s="4">
        <f>C36/3</f>
        <v>0</v>
      </c>
      <c r="D37" s="2" t="s">
        <v>3</v>
      </c>
    </row>
    <row r="38" spans="1:5" x14ac:dyDescent="0.15">
      <c r="B38" s="2" t="s">
        <v>36</v>
      </c>
      <c r="C38" s="4"/>
      <c r="D38" s="2" t="s">
        <v>3</v>
      </c>
    </row>
    <row r="39" spans="1:5" x14ac:dyDescent="0.15">
      <c r="B39" s="2" t="s">
        <v>37</v>
      </c>
      <c r="C39" s="4">
        <f>C38/3</f>
        <v>0</v>
      </c>
      <c r="D39" s="2" t="s">
        <v>3</v>
      </c>
    </row>
    <row r="40" spans="1:5" x14ac:dyDescent="0.15">
      <c r="B40" s="2" t="s">
        <v>48</v>
      </c>
      <c r="C40" s="4">
        <f>C36+C38</f>
        <v>0</v>
      </c>
      <c r="D40" s="2" t="s">
        <v>3</v>
      </c>
      <c r="E40" s="1" t="s">
        <v>44</v>
      </c>
    </row>
    <row r="41" spans="1:5" x14ac:dyDescent="0.15">
      <c r="B41" s="2" t="s">
        <v>46</v>
      </c>
      <c r="C41" s="5">
        <f>C37+C39</f>
        <v>0</v>
      </c>
      <c r="D41" s="2" t="s">
        <v>3</v>
      </c>
    </row>
    <row r="42" spans="1:5" x14ac:dyDescent="0.15">
      <c r="B42" s="2" t="s">
        <v>47</v>
      </c>
      <c r="C42" s="4">
        <f>ROUNDDOWN(C41,-3)</f>
        <v>0</v>
      </c>
      <c r="D42" s="2" t="s">
        <v>3</v>
      </c>
    </row>
    <row r="43" spans="1:5" x14ac:dyDescent="0.15">
      <c r="B43" s="15"/>
      <c r="C43" s="16"/>
      <c r="D43" s="15"/>
    </row>
    <row r="44" spans="1:5" x14ac:dyDescent="0.15">
      <c r="B44" s="2" t="s">
        <v>21</v>
      </c>
      <c r="C44" s="4"/>
      <c r="D44" s="2"/>
    </row>
    <row r="45" spans="1:5" hidden="1" x14ac:dyDescent="0.15">
      <c r="B45" s="2" t="s">
        <v>30</v>
      </c>
      <c r="C45" s="4">
        <f>C40/3</f>
        <v>0</v>
      </c>
      <c r="D45" s="17"/>
    </row>
    <row r="46" spans="1:5" x14ac:dyDescent="0.15">
      <c r="A46" s="18" t="s">
        <v>51</v>
      </c>
      <c r="B46" s="10" t="s">
        <v>46</v>
      </c>
      <c r="C46" s="4">
        <f>C41</f>
        <v>0</v>
      </c>
      <c r="D46" s="2" t="s">
        <v>3</v>
      </c>
    </row>
    <row r="47" spans="1:5" x14ac:dyDescent="0.15">
      <c r="A47" s="18" t="s">
        <v>52</v>
      </c>
      <c r="B47" s="9" t="s">
        <v>32</v>
      </c>
      <c r="C47" s="4">
        <f>C32*240000</f>
        <v>0</v>
      </c>
      <c r="D47" s="2" t="s">
        <v>3</v>
      </c>
      <c r="E47" s="1" t="s">
        <v>64</v>
      </c>
    </row>
    <row r="48" spans="1:5" ht="15" thickBot="1" x14ac:dyDescent="0.2"/>
    <row r="49" spans="2:5" ht="15" thickBot="1" x14ac:dyDescent="0.2">
      <c r="B49" s="6" t="s">
        <v>43</v>
      </c>
      <c r="C49" s="7"/>
      <c r="D49" s="8" t="s">
        <v>27</v>
      </c>
      <c r="E49" s="1" t="s">
        <v>53</v>
      </c>
    </row>
    <row r="50" spans="2:5" hidden="1" x14ac:dyDescent="0.15"/>
    <row r="51" spans="2:5" hidden="1" x14ac:dyDescent="0.15">
      <c r="B51" s="1" t="s">
        <v>29</v>
      </c>
    </row>
    <row r="52" spans="2:5" hidden="1" x14ac:dyDescent="0.15">
      <c r="B52" s="2" t="s">
        <v>2</v>
      </c>
      <c r="C52" s="4"/>
      <c r="D52" s="2" t="s">
        <v>3</v>
      </c>
    </row>
    <row r="53" spans="2:5" hidden="1" x14ac:dyDescent="0.15">
      <c r="B53" s="2" t="s">
        <v>4</v>
      </c>
      <c r="C53" s="4"/>
      <c r="D53" s="2" t="s">
        <v>3</v>
      </c>
    </row>
    <row r="54" spans="2:5" hidden="1" x14ac:dyDescent="0.15">
      <c r="B54" s="2" t="s">
        <v>5</v>
      </c>
      <c r="C54" s="4"/>
      <c r="D54" s="2" t="s">
        <v>3</v>
      </c>
    </row>
    <row r="55" spans="2:5" hidden="1" x14ac:dyDescent="0.15">
      <c r="B55" s="2"/>
      <c r="C55" s="4"/>
      <c r="D55" s="2"/>
    </row>
    <row r="56" spans="2:5" hidden="1" x14ac:dyDescent="0.15">
      <c r="B56" s="2" t="s">
        <v>7</v>
      </c>
      <c r="C56" s="4"/>
      <c r="D56" s="2" t="s">
        <v>8</v>
      </c>
    </row>
    <row r="57" spans="2:5" hidden="1" x14ac:dyDescent="0.15">
      <c r="B57" s="2" t="s">
        <v>41</v>
      </c>
      <c r="C57" s="4"/>
      <c r="D57" s="2" t="s">
        <v>11</v>
      </c>
    </row>
    <row r="58" spans="2:5" hidden="1" x14ac:dyDescent="0.15">
      <c r="B58" s="2" t="s">
        <v>42</v>
      </c>
      <c r="C58" s="4"/>
      <c r="D58" s="2" t="s">
        <v>11</v>
      </c>
    </row>
    <row r="59" spans="2:5" hidden="1" x14ac:dyDescent="0.15">
      <c r="B59" s="2" t="s">
        <v>15</v>
      </c>
      <c r="C59" s="4"/>
      <c r="D59" s="2" t="s">
        <v>11</v>
      </c>
    </row>
    <row r="60" spans="2:5" hidden="1" x14ac:dyDescent="0.15">
      <c r="B60" s="2" t="s">
        <v>17</v>
      </c>
      <c r="C60" s="4"/>
      <c r="D60" s="2" t="s">
        <v>8</v>
      </c>
      <c r="E60" s="1" t="s">
        <v>40</v>
      </c>
    </row>
    <row r="61" spans="2:5" hidden="1" x14ac:dyDescent="0.15">
      <c r="B61" s="2" t="s">
        <v>19</v>
      </c>
      <c r="C61" s="4">
        <f>C52*(150/750)</f>
        <v>0</v>
      </c>
      <c r="D61" s="2" t="s">
        <v>3</v>
      </c>
    </row>
    <row r="62" spans="2:5" hidden="1" x14ac:dyDescent="0.15">
      <c r="B62" s="2"/>
      <c r="C62" s="4"/>
      <c r="D62" s="2"/>
    </row>
    <row r="63" spans="2:5" hidden="1" x14ac:dyDescent="0.15">
      <c r="B63" s="2" t="s">
        <v>21</v>
      </c>
      <c r="C63" s="4"/>
      <c r="D63" s="2"/>
    </row>
    <row r="64" spans="2:5" hidden="1" x14ac:dyDescent="0.15">
      <c r="B64" s="2" t="s">
        <v>30</v>
      </c>
      <c r="C64" s="4">
        <f>C61/3</f>
        <v>0</v>
      </c>
      <c r="D64" s="2"/>
    </row>
    <row r="65" spans="2:4" hidden="1" x14ac:dyDescent="0.15">
      <c r="B65" s="10" t="s">
        <v>31</v>
      </c>
      <c r="C65" s="4">
        <f>ROUNDDOWN(C64,-3)</f>
        <v>0</v>
      </c>
      <c r="D65" s="2" t="s">
        <v>3</v>
      </c>
    </row>
    <row r="66" spans="2:4" hidden="1" x14ac:dyDescent="0.15">
      <c r="B66" s="9" t="s">
        <v>32</v>
      </c>
      <c r="C66" s="4" t="e">
        <f>#REF!*240000</f>
        <v>#REF!</v>
      </c>
      <c r="D66" s="2" t="s">
        <v>3</v>
      </c>
    </row>
    <row r="67" spans="2:4" hidden="1" x14ac:dyDescent="0.15">
      <c r="B67" s="2" t="s">
        <v>33</v>
      </c>
      <c r="C67" s="4" t="e">
        <f>C53/C56</f>
        <v>#DIV/0!</v>
      </c>
      <c r="D67" s="2" t="s">
        <v>3</v>
      </c>
    </row>
    <row r="68" spans="2:4" ht="15" hidden="1" thickBot="1" x14ac:dyDescent="0.2"/>
    <row r="69" spans="2:4" ht="15" hidden="1" thickBot="1" x14ac:dyDescent="0.2">
      <c r="B69" s="6" t="s">
        <v>26</v>
      </c>
      <c r="C69" s="7">
        <f>C65</f>
        <v>0</v>
      </c>
      <c r="D69" s="8" t="s">
        <v>27</v>
      </c>
    </row>
  </sheetData>
  <phoneticPr fontId="1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下田　真優</cp:lastModifiedBy>
  <cp:revision/>
  <cp:lastPrinted>2025-06-05T01:26:39Z</cp:lastPrinted>
  <dcterms:created xsi:type="dcterms:W3CDTF">2016-02-24T09:05:12Z</dcterms:created>
  <dcterms:modified xsi:type="dcterms:W3CDTF">2026-04-14T06:02:32Z</dcterms:modified>
  <cp:category/>
  <cp:contentStatus/>
</cp:coreProperties>
</file>