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C01 財務庶務\10 諸調査\R03\決算\20210913【作業依頼：108締切】令和元年度財政状況資料集の作成について（2回目）\提出\"/>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V23" i="12"/>
  <c r="Q23" i="12"/>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<sst xmlns="http://schemas.openxmlformats.org/spreadsheetml/2006/main" count="1050" uniqueCount="608">
  <si>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</si>
  <si>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</si>
  <si>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</si>
  <si>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</si>
  <si>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</si>
  <si>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</si>
  <si>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</si>
  <si>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</si>
  <si>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</si>
  <si>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</si>
  <si>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</si>
  <si>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</si>
  <si>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</si>
  <si>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</si>
  <si>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</si>
  <si>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</si>
  <si>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</si>
  <si>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</si>
  <si>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</si>
  <si>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</si>
  <si>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</si>
  <si>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</si>
  <si>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</si>
  <si>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</si>
  <si>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</si>
  <si>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</si>
  <si>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</si>
  <si>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</si>
  <si>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</si>
  <si>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</si>
  <si>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</si>
  <si>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</si>
  <si>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</si>
  <si>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</si>
  <si>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</si>
  <si>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</si>
  <si>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</si>
  <si>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</si>
  <si>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</si>
  <si>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</si>
  <si>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</si>
  <si>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</si>
  <si>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</si>
  <si>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</si>
  <si>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</si>
  <si>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</si>
  <si>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</si>
  <si>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</si>
  <si>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</si>
  <si>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</si>
  <si>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</si>
  <si>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</si>
  <si>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</si>
  <si>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</si>
  <si>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</si>
  <si>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</si>
  <si>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</si>
  <si>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</si>
  <si>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</si>
  <si>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</si>
  <si>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</si>
  <si>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</si>
  <si>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</si>
  <si>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</si>
  <si>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</si>
  <si>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</si>
  <si>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</si>
  <si>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</si>
  <si>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</si>
  <si>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</si>
  <si>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</si>
  <si>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</si>
  <si>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</si>
  <si>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</si>
  <si>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</si>
  <si>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</si>
  <si>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</si>
  <si>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</si>
  <si>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</si>
  <si>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</si>
  <si>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</si>
  <si>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</si>
  <si>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</si>
  <si>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</si>
  <si>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</si>
  <si>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</si>
  <si>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</si>
  <si>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</si>
  <si>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</si>
  <si>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</si>
  <si>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</si>
  <si>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</si>
  <si>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</si>
  <si>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</si>
  <si>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</si>
  <si>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</si>
  <si>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</si>
  <si>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</si>
  <si>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</si>
  <si>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</si>
  <si>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</si>
  <si>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</si>
  <si>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</si>
  <si>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</si>
  <si>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</si>
  <si>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</si>
  <si>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</si>
  <si>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</si>
  <si>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</si>
  <si>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</si>
  <si>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</si>
  <si>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</si>
  <si>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</si>
  <si>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</si>
  <si>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</si>
  <si>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</si>
  <si>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</si>
  <si>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</si>
  <si>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</si>
  <si>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</si>
  <si>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</si>
  <si>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</si>
  <si>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</si>
  <si>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</si>
  <si>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</si>
  <si>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</si>
  <si>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</si>
  <si>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</si>
  <si>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</si>
  <si>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</si>
  <si>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</si>
  <si>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</si>
  <si>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</si>
  <si>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</si>
  <si>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</si>
  <si>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</si>
  <si>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</si>
  <si>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</si>
  <si>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</si>
  <si>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</si>
  <si>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</si>
  <si>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</si>
  <si>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</si>
  <si>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</si>
  <si>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</si>
  <si>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</si>
  <si>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</si>
  <si>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</si>
  <si>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</si>
  <si>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</si>
  <si>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</si>
  <si>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</si>
  <si>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</si>
  <si>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</si>
  <si>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</si>
  <si>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</si>
  <si>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</si>
  <si>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</si>
  <si>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</si>
  <si>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</si>
  <si>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</si>
  <si>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</si>
  <si>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</si>
  <si>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</si>
  <si>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</si>
  <si>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</si>
  <si>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</si>
  <si>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</si>
  <si>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</si>
  <si>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</si>
  <si>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</si>
  <si>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</si>
  <si>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</si>
  <si>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</si>
  <si>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</si>
  <si>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</si>
  <si>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</si>
  <si>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</si>
  <si>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</si>
  <si>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</si>
  <si>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</si>
  <si>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</si>
  <si>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</si>
  <si>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</si>
  <si>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</si>
  <si>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</si>
  <si>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</si>
  <si>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</si>
  <si>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</si>
  <si>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</si>
  <si>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</si>
  <si>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</si>
  <si>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</si>
  <si>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</si>
  <si>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</si>
  <si>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</si>
  <si>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</si>
  <si>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</si>
  <si>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</si>
  <si>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</si>
  <si>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</si>
  <si>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</si>
  <si>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</si>
  <si>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</si>
  <si>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</si>
  <si>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</si>
  <si>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</si>
  <si>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</si>
  <si>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</si>
  <si>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</si>
  <si>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</si>
  <si>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</si>
  <si>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</si>
  <si>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</si>
  <si>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</si>
  <si>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</si>
  <si>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</si>
  <si>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</si>
  <si>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</si>
  <si>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</si>
  <si>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</si>
  <si>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</si>
  <si>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</si>
  <si>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</si>
  <si>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</si>
  <si>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</si>
  <si>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</si>
  <si>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</si>
  <si>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</si>
  <si>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</si>
  <si>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</si>
  <si>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</si>
  <si>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</si>
  <si>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</si>
  <si>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</si>
  <si>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</si>
  <si>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</si>
  <si>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</si>
  <si>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</si>
  <si>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</si>
  <si>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</si>
  <si>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</si>
  <si>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</si>
  <si>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</si>
  <si>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</si>
  <si>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</si>
  <si>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</si>
  <si>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</si>
  <si>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</si>
  <si>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</si>
  <si>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</si>
  <si>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</si>
  <si>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</si>
  <si>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</si>
  <si>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</si>
  <si>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</si>
  <si>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</si>
  <si>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</si>
  <si>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</si>
  <si>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</si>
  <si>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</si>
  <si>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</si>
  <si>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</si>
  <si>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</si>
  <si>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</si>
  <si>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</si>
  <si>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</si>
  <si>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</si>
  <si>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</si>
  <si>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</si>
  <si>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</si>
  <si>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</si>
  <si>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</si>
  <si>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</si>
  <si>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</si>
  <si>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</si>
  <si>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</si>
  <si>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</si>
  <si>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</si>
  <si>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</si>
  <si>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</si>
  <si>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</si>
  <si>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</si>
  <si>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</si>
  <si>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</si>
  <si>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</si>
  <si>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</si>
  <si>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</si>
  <si>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</si>
  <si>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</si>
  <si>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</si>
  <si>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</si>
  <si>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</si>
  <si>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</si>
  <si>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</si>
  <si>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</si>
  <si>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</si>
  <si>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</si>
  <si>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</si>
  <si>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</si>
  <si>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</si>
  <si>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</si>
  <si>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</si>
  <si>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</si>
  <si>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</si>
  <si>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</si>
  <si>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</si>
  <si>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</si>
  <si>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</si>
  <si>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</si>
  <si>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</si>
  <si>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</si>
  <si>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</si>
  <si>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</si>
  <si>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</si>
  <si>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</si>
  <si>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</si>
  <si>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</si>
  <si>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</si>
  <si>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</si>
  <si>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</si>
  <si>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</si>
  <si>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</si>
  <si>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</si>
  <si>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</si>
  <si>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</si>
  <si>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</si>
  <si>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</si>
  <si>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</si>
  <si>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</si>
  <si>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</si>
  <si>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</si>
  <si>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</si>
  <si>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</si>
  <si>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</si>
  <si>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</si>
  <si>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</si>
  <si>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</si>
  <si>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</si>
  <si>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</si>
  <si>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</si>
  <si>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</si>
  <si>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</si>
  <si>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</si>
  <si>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</si>
  <si>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</si>
  <si>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</si>
  <si>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</si>
  <si>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</si>
  <si>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</si>
  <si>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</si>
  <si>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</si>
  <si>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</si>
  <si>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</si>
  <si>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</si>
  <si>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</si>
  <si>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</si>
  <si>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</si>
  <si>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</si>
  <si>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</si>
  <si>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</si>
  <si>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</si>
  <si>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</si>
  <si>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</si>
  <si>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</si>
  <si>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</si>
  <si>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</si>
  <si>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</si>
  <si>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</si>
  <si>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</si>
  <si>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</si>
  <si>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</si>
  <si>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</si>
  <si>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</si>
  <si>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</si>
  <si>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</si>
  <si>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</si>
  <si>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</si>
  <si>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</si>
  <si>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</si>
  <si>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</si>
  <si>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</si>
  <si>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</si>
  <si>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</si>
  <si>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</si>
  <si>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</si>
  <si>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</si>
  <si>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</si>
  <si>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</si>
  <si>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</si>
  <si>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公営墓地整備事業特別会計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</si>
  <si>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</si>
  <si>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</si>
  <si>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</si>
  <si>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</si>
  <si>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</si>
  <si>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</si>
  <si>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</si>
  <si>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</si>
  <si>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</si>
  <si>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</si>
  <si>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</si>
  <si>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</si>
  <si>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</si>
  <si>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</si>
  <si>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</si>
  <si>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</si>
  <si>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</si>
  <si>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</si>
  <si>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農業共済事業特別会計</t>
    <phoneticPr fontId="5"/>
  </si>
  <si>
    <t>駐車場事業特別会計</t>
    <phoneticPr fontId="5"/>
  </si>
  <si>
    <t>水道事業会計</t>
    <phoneticPr fontId="5"/>
  </si>
  <si>
    <t>法適用企業</t>
    <phoneticPr fontId="5"/>
  </si>
  <si>
    <t>三田市民病院事業会計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</si>
  <si>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</si>
  <si>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</si>
  <si>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</si>
  <si>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</si>
  <si>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</si>
  <si>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</si>
  <si>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</si>
  <si>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</si>
  <si>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</si>
  <si>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</si>
  <si>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</si>
  <si>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</si>
  <si>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</si>
  <si>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</si>
  <si>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</si>
  <si>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</si>
  <si>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</si>
  <si>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</si>
  <si>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</si>
  <si>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</si>
  <si>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</si>
  <si>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</si>
  <si>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</si>
  <si>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</si>
  <si>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</si>
  <si>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</si>
  <si>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</si>
  <si>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</si>
  <si>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</si>
  <si>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</si>
  <si>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</si>
  <si>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</si>
  <si>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</si>
  <si>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</si>
  <si>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</si>
  <si>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</si>
  <si>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</si>
  <si>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</si>
  <si>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</si>
  <si>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</si>
  <si>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</si>
  <si>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</si>
  <si>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</si>
  <si>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</si>
  <si>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</si>
  <si>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</si>
  <si>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</si>
  <si>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</si>
  <si>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</si>
  <si>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</si>
  <si>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</si>
  <si>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</si>
  <si>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</si>
  <si>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</si>
  <si>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</si>
  <si>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</si>
  <si>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</si>
  <si>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</si>
  <si>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</si>
  <si>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</si>
  <si>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</si>
  <si>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</si>
  <si>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</si>
  <si>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</si>
  <si>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</si>
  <si>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</si>
  <si>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</si>
  <si>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</si>
  <si>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</si>
  <si>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</si>
  <si>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</si>
  <si>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</si>
  <si>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</si>
  <si>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</si>
  <si>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</si>
  <si>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</si>
  <si>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</si>
  <si>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</si>
  <si>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</si>
  <si>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</si>
  <si>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</si>
  <si>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</si>
  <si>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</si>
  <si>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</si>
  <si>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</si>
  <si>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</si>
  <si>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</si>
  <si>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</si>
  <si>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</si>
  <si>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</si>
  <si>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</si>
  <si>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</si>
  <si>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</si>
  <si>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</si>
  <si>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</si>
  <si>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</si>
  <si>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</si>
  <si>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</si>
  <si>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</si>
  <si>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</si>
  <si>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</si>
  <si>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</si>
  <si>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</si>
  <si>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</si>
  <si>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</si>
  <si>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</si>
  <si>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</si>
  <si>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</si>
  <si>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</si>
  <si>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</si>
  <si>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</si>
  <si>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</si>
  <si>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</si>
  <si>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</si>
  <si>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</si>
  <si>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</si>
  <si>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</si>
  <si>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</si>
  <si>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</si>
  <si>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</si>
  <si>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</si>
  <si>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</si>
  <si>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</si>
  <si>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</si>
  <si>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</si>
  <si>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</si>
  <si>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</si>
  <si>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</si>
  <si>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</si>
  <si>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</si>
  <si>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</si>
  <si>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</si>
  <si>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</si>
  <si>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</si>
  <si>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</si>
  <si>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</si>
  <si>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</si>
  <si>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</si>
  <si>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</si>
  <si>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</si>
  <si>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</si>
  <si>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</si>
  <si>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</si>
  <si>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</si>
  <si>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</si>
  <si>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</si>
  <si>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</si>
  <si>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</si>
  <si>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</si>
  <si>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</si>
  <si>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</si>
  <si>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</si>
  <si>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0.71</t>
  </si>
  <si>
    <t>▲ 1.45</t>
  </si>
  <si>
    <t>水道事業会計</t>
  </si>
  <si>
    <t>一般会計</t>
  </si>
  <si>
    <t>三田市民病院事業会計</t>
  </si>
  <si>
    <t>下水道事業会計</t>
  </si>
  <si>
    <t>介護保険事業特別会計</t>
  </si>
  <si>
    <t>国民健康保険事業特別会計</t>
  </si>
  <si>
    <t>農業共済事業特別会計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</si>
  <si>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</si>
  <si>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</si>
  <si>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</si>
  <si>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</si>
  <si>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</si>
  <si>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</si>
  <si>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</si>
  <si>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</si>
  <si>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</si>
  <si>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</si>
  <si>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兵庫県市町村職員退職手当組合</t>
    <phoneticPr fontId="2"/>
  </si>
  <si>
    <t>丹波少年自然の家事務組合</t>
    <phoneticPr fontId="2"/>
  </si>
  <si>
    <t>兵庫県後期高齢者医療広域連合（一般会計）</t>
    <phoneticPr fontId="2"/>
  </si>
  <si>
    <t>兵庫県後期高齢者医療広域連合（特別会計）</t>
    <phoneticPr fontId="2"/>
  </si>
  <si>
    <t>三田地域振興（株）</t>
    <rPh sb="0" eb="2">
      <t>サンダ</t>
    </rPh>
    <rPh sb="2" eb="4">
      <t>チイキ</t>
    </rPh>
    <rPh sb="4" eb="6">
      <t>シンコウ</t>
    </rPh>
    <rPh sb="7" eb="8">
      <t>カブ</t>
    </rPh>
    <phoneticPr fontId="2"/>
  </si>
  <si>
    <t>兵庫県信用保証協会</t>
    <rPh sb="0" eb="3">
      <t>ヒョウゴケン</t>
    </rPh>
    <rPh sb="3" eb="5">
      <t>シンヨウ</t>
    </rPh>
    <rPh sb="5" eb="7">
      <t>ホショウ</t>
    </rPh>
    <rPh sb="7" eb="9">
      <t>キョウカイ</t>
    </rPh>
    <phoneticPr fontId="2"/>
  </si>
  <si>
    <t>三田駅前一番館基金</t>
    <rPh sb="0" eb="2">
      <t>サンダ</t>
    </rPh>
    <rPh sb="2" eb="4">
      <t>エキマエ</t>
    </rPh>
    <rPh sb="4" eb="6">
      <t>イチバン</t>
    </rPh>
    <rPh sb="6" eb="7">
      <t>カン</t>
    </rPh>
    <rPh sb="7" eb="9">
      <t>キキン</t>
    </rPh>
    <phoneticPr fontId="11"/>
  </si>
  <si>
    <t>ありがとう！三田っ子応援基金</t>
    <rPh sb="6" eb="8">
      <t>サンダ</t>
    </rPh>
    <rPh sb="9" eb="10">
      <t>コ</t>
    </rPh>
    <rPh sb="10" eb="12">
      <t>オウエン</t>
    </rPh>
    <rPh sb="12" eb="14">
      <t>キキン</t>
    </rPh>
    <phoneticPr fontId="11"/>
  </si>
  <si>
    <t>公共施設等整備基金</t>
    <phoneticPr fontId="11"/>
  </si>
  <si>
    <t>地域福祉基金</t>
    <phoneticPr fontId="11"/>
  </si>
  <si>
    <t>グリーン・クリーン基金</t>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</si>
  <si>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</si>
  <si>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</si>
  <si>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</si>
  <si>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将来負担は比率がマイナスとなり、低く抑えられています。また、有形固定資産減価償却率は比較的新しい施設が多いため、全国平均・兵庫県平均・類似団体と比べ低くなっています。
今後は、施設の老朽化が進むことに伴う改修費用等に対する市債増加が見込まれることから、将来負担比率も上昇傾向になる見込みです。これらを踏まえ、公共施設マネジメントによる計画的な施設整備により将来負担比率の上昇率を緩和していく必要があります。</t>
    <rPh sb="5" eb="7">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</si>
  <si>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</si>
  <si>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</si>
  <si>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</si>
  <si>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</si>
  <si>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</si>
  <si>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</si>
  <si>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（将来負担比率）26年度から比率がプラスとなりましたが、H30年度、R元年度とマイナスになりました。　これは、市債等将来債務の減少率が基金の減少率を上回ったためです。引き続き地方債残高の適正化及び基金取崩しの抑制などにより将来負担の軽減に努める必要があります。
(実質公債費比率)類似団体平均値より高い水準ではありますが、前年度比0.7ポイント改善しました。これは、元利償還金が減少する一方で、標準財政規模は微増したためです。今後も、地方債残高の適正化などにより、財政の健全化に取り組む必要があります。</t>
    <rPh sb="35" eb="38">
      <t>ガンネンド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</si>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</sst>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14A9-4A3F-A511-7C3E2C1143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32884</c:v>
                </c:pt>
                <c:pt idx="1">
                  <c:v>44193</c:v>
                </c:pt>
                <c:pt idx="2">
                  <c:v>25212</c:v>
                </c:pt>
                <c:pt idx="3">
                  <c:v>23540</c:v>
                </c:pt>
                <c:pt idx="4">
                  <c:v>27966</c:v>
                </c:pt>
              </c:numCache>
            </c:numRef>
          </c:val>
          <c:smooth val="0"/>
          <c:extLst>
            <c:ext xmlns:c16="http://schemas.microsoft.com/office/drawing/2014/chart" uri="{C3380CC4-5D6E-409C-BE32-E72D297353CC}">
              <c16:uniqueId val="{00000001-14A9-4A3F-A511-7C3E2C1143A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2.34</c:v>
                </c:pt>
                <c:pt idx="1">
                  <c:v>1.62</c:v>
                </c:pt>
                <c:pt idx="2">
                  <c:v>1.79</c:v>
                </c:pt>
                <c:pt idx="3">
                  <c:v>2.0699999999999998</c:v>
                </c:pt>
                <c:pt idx="4">
                  <c:v>2.5099999999999998</c:v>
                </c:pt>
              </c:numCache>
            </c:numRef>
          </c:val>
          <c:extLst>
            <c:ext xmlns:c16="http://schemas.microsoft.com/office/drawing/2014/chart" uri="{C3380CC4-5D6E-409C-BE32-E72D297353CC}">
              <c16:uniqueId val="{00000000-8028-4100-80F9-BB1F6B05CD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13.9</c:v>
                </c:pt>
                <c:pt idx="1">
                  <c:v>13.84</c:v>
                </c:pt>
                <c:pt idx="2">
                  <c:v>12.27</c:v>
                </c:pt>
                <c:pt idx="3">
                  <c:v>12.19</c:v>
                </c:pt>
                <c:pt idx="4">
                  <c:v>13.86</c:v>
                </c:pt>
              </c:numCache>
            </c:numRef>
          </c:val>
          <c:extLst>
            <c:ext xmlns:c16="http://schemas.microsoft.com/office/drawing/2014/chart" uri="{C3380CC4-5D6E-409C-BE32-E72D297353CC}">
              <c16:uniqueId val="{00000001-8028-4100-80F9-BB1F6B05CD7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0.36</c:v>
                </c:pt>
                <c:pt idx="1">
                  <c:v>-0.71</c:v>
                </c:pt>
                <c:pt idx="2">
                  <c:v>-1.45</c:v>
                </c:pt>
                <c:pt idx="3">
                  <c:v>0.28999999999999998</c:v>
                </c:pt>
                <c:pt idx="4">
                  <c:v>2.21</c:v>
                </c:pt>
              </c:numCache>
            </c:numRef>
          </c:val>
          <c:smooth val="0"/>
          <c:extLst>
            <c:ext xmlns:c16="http://schemas.microsoft.com/office/drawing/2014/chart" uri="{C3380CC4-5D6E-409C-BE32-E72D297353CC}">
              <c16:uniqueId val="{00000002-8028-4100-80F9-BB1F6B05CD7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0.02</c:v>
                </c:pt>
                <c:pt idx="8">
                  <c:v>#N/A</c:v>
                </c:pt>
                <c:pt idx="9">
                  <c:v>0.1</c:v>
                </c:pt>
              </c:numCache>
            </c:numRef>
          </c:val>
          <c:extLst>
            <c:ext xmlns:c16="http://schemas.microsoft.com/office/drawing/2014/chart" uri="{C3380CC4-5D6E-409C-BE32-E72D297353CC}">
              <c16:uniqueId val="{00000000-F244-4B3A-AA86-27067EE5B9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44-4B3A-AA86-27067EE5B989}"/>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0.14000000000000001</c:v>
                </c:pt>
                <c:pt idx="4">
                  <c:v>#N/A</c:v>
                </c:pt>
                <c:pt idx="5">
                  <c:v>0.14000000000000001</c:v>
                </c:pt>
                <c:pt idx="6">
                  <c:v>#N/A</c:v>
                </c:pt>
                <c:pt idx="7">
                  <c:v>0.15</c:v>
                </c:pt>
                <c:pt idx="8">
                  <c:v>#N/A</c:v>
                </c:pt>
                <c:pt idx="9">
                  <c:v>0.14000000000000001</c:v>
                </c:pt>
              </c:numCache>
            </c:numRef>
          </c:val>
          <c:extLst>
            <c:ext xmlns:c16="http://schemas.microsoft.com/office/drawing/2014/chart" uri="{C3380CC4-5D6E-409C-BE32-E72D297353CC}">
              <c16:uniqueId val="{00000002-F244-4B3A-AA86-27067EE5B989}"/>
            </c:ext>
          </c:extLst>
        </c:ser>
        <c:ser>
          <c:idx val="3"/>
          <c:order val="3"/>
          <c:tx>
            <c:strRef>
              <c:f>データシート!$A$30</c:f>
              <c:strCache>
                <c:ptCount val="1"/>
                <c:pt idx="0">
                  <c:v>農業共済事業特別会計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0.35</c:v>
                </c:pt>
                <c:pt idx="2">
                  <c:v>#N/A</c:v>
                </c:pt>
                <c:pt idx="3">
                  <c:v>0.35</c:v>
                </c:pt>
                <c:pt idx="4">
                  <c:v>#N/A</c:v>
                </c:pt>
                <c:pt idx="5">
                  <c:v>0.34</c:v>
                </c:pt>
                <c:pt idx="6">
                  <c:v>#N/A</c:v>
                </c:pt>
                <c:pt idx="7">
                  <c:v>0.33</c:v>
                </c:pt>
                <c:pt idx="8">
                  <c:v>#N/A</c:v>
                </c:pt>
                <c:pt idx="9">
                  <c:v>0.32</c:v>
                </c:pt>
              </c:numCache>
            </c:numRef>
          </c:val>
          <c:extLst>
            <c:ext xmlns:c16="http://schemas.microsoft.com/office/drawing/2014/chart" uri="{C3380CC4-5D6E-409C-BE32-E72D297353CC}">
              <c16:uniqueId val="{00000003-F244-4B3A-AA86-27067EE5B98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0.87</c:v>
                </c:pt>
                <c:pt idx="4">
                  <c:v>#N/A</c:v>
                </c:pt>
                <c:pt idx="5">
                  <c:v>0.94</c:v>
                </c:pt>
                <c:pt idx="6">
                  <c:v>#N/A</c:v>
                </c:pt>
                <c:pt idx="7">
                  <c:v>0.78</c:v>
                </c:pt>
                <c:pt idx="8">
                  <c:v>#N/A</c:v>
                </c:pt>
                <c:pt idx="9">
                  <c:v>0.71</c:v>
                </c:pt>
              </c:numCache>
            </c:numRef>
          </c:val>
          <c:extLst>
            <c:ext xmlns:c16="http://schemas.microsoft.com/office/drawing/2014/chart" uri="{C3380CC4-5D6E-409C-BE32-E72D297353CC}">
              <c16:uniqueId val="{00000004-F244-4B3A-AA86-27067EE5B98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0.47</c:v>
                </c:pt>
                <c:pt idx="2">
                  <c:v>#N/A</c:v>
                </c:pt>
                <c:pt idx="3">
                  <c:v>0.63</c:v>
                </c:pt>
                <c:pt idx="4">
                  <c:v>#N/A</c:v>
                </c:pt>
                <c:pt idx="5">
                  <c:v>0.72</c:v>
                </c:pt>
                <c:pt idx="6">
                  <c:v>#N/A</c:v>
                </c:pt>
                <c:pt idx="7">
                  <c:v>0.89</c:v>
                </c:pt>
                <c:pt idx="8">
                  <c:v>#N/A</c:v>
                </c:pt>
                <c:pt idx="9">
                  <c:v>0.8</c:v>
                </c:pt>
              </c:numCache>
            </c:numRef>
          </c:val>
          <c:extLst>
            <c:ext xmlns:c16="http://schemas.microsoft.com/office/drawing/2014/chart" uri="{C3380CC4-5D6E-409C-BE32-E72D297353CC}">
              <c16:uniqueId val="{00000005-F244-4B3A-AA86-27067EE5B98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1.06</c:v>
                </c:pt>
                <c:pt idx="2">
                  <c:v>#N/A</c:v>
                </c:pt>
                <c:pt idx="3">
                  <c:v>1.35</c:v>
                </c:pt>
                <c:pt idx="4">
                  <c:v>#N/A</c:v>
                </c:pt>
                <c:pt idx="5">
                  <c:v>1.8</c:v>
                </c:pt>
                <c:pt idx="6">
                  <c:v>#N/A</c:v>
                </c:pt>
                <c:pt idx="7">
                  <c:v>1.86</c:v>
                </c:pt>
                <c:pt idx="8">
                  <c:v>#N/A</c:v>
                </c:pt>
                <c:pt idx="9">
                  <c:v>1.88</c:v>
                </c:pt>
              </c:numCache>
            </c:numRef>
          </c:val>
          <c:extLst>
            <c:ext xmlns:c16="http://schemas.microsoft.com/office/drawing/2014/chart" uri="{C3380CC4-5D6E-409C-BE32-E72D297353CC}">
              <c16:uniqueId val="{00000006-F244-4B3A-AA86-27067EE5B989}"/>
            </c:ext>
          </c:extLst>
        </c:ser>
        <c:ser>
          <c:idx val="7"/>
          <c:order val="7"/>
          <c:tx>
            <c:strRef>
              <c:f>データシート!$A$34</c:f>
              <c:strCache>
                <c:ptCount val="1"/>
                <c:pt idx="0">
                  <c:v>三田市民病院事業会計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c:v>
                </c:pt>
                <c:pt idx="2">
                  <c:v>#N/A</c:v>
                </c:pt>
                <c:pt idx="3">
                  <c:v>4.96</c:v>
                </c:pt>
                <c:pt idx="4">
                  <c:v>#N/A</c:v>
                </c:pt>
                <c:pt idx="5">
                  <c:v>3.49</c:v>
                </c:pt>
                <c:pt idx="6">
                  <c:v>#N/A</c:v>
                </c:pt>
                <c:pt idx="7">
                  <c:v>2.93</c:v>
                </c:pt>
                <c:pt idx="8">
                  <c:v>#N/A</c:v>
                </c:pt>
                <c:pt idx="9">
                  <c:v>2</c:v>
                </c:pt>
              </c:numCache>
            </c:numRef>
          </c:val>
          <c:extLst>
            <c:ext xmlns:c16="http://schemas.microsoft.com/office/drawing/2014/chart" uri="{C3380CC4-5D6E-409C-BE32-E72D297353CC}">
              <c16:uniqueId val="{00000007-F244-4B3A-AA86-27067EE5B9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2.33</c:v>
                </c:pt>
                <c:pt idx="2">
                  <c:v>#N/A</c:v>
                </c:pt>
                <c:pt idx="3">
                  <c:v>1.61</c:v>
                </c:pt>
                <c:pt idx="4">
                  <c:v>#N/A</c:v>
                </c:pt>
                <c:pt idx="5">
                  <c:v>1.78</c:v>
                </c:pt>
                <c:pt idx="6">
                  <c:v>#N/A</c:v>
                </c:pt>
                <c:pt idx="7">
                  <c:v>2.06</c:v>
                </c:pt>
                <c:pt idx="8">
                  <c:v>#N/A</c:v>
                </c:pt>
                <c:pt idx="9">
                  <c:v>2.5</c:v>
                </c:pt>
              </c:numCache>
            </c:numRef>
          </c:val>
          <c:extLst>
            <c:ext xmlns:c16="http://schemas.microsoft.com/office/drawing/2014/chart" uri="{C3380CC4-5D6E-409C-BE32-E72D297353CC}">
              <c16:uniqueId val="{00000008-F244-4B3A-AA86-27067EE5B9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18.77</c:v>
                </c:pt>
                <c:pt idx="2">
                  <c:v>#N/A</c:v>
                </c:pt>
                <c:pt idx="3">
                  <c:v>21.36</c:v>
                </c:pt>
                <c:pt idx="4">
                  <c:v>#N/A</c:v>
                </c:pt>
                <c:pt idx="5">
                  <c:v>20.350000000000001</c:v>
                </c:pt>
                <c:pt idx="6">
                  <c:v>#N/A</c:v>
                </c:pt>
                <c:pt idx="7">
                  <c:v>15.32</c:v>
                </c:pt>
                <c:pt idx="8">
                  <c:v>#N/A</c:v>
                </c:pt>
                <c:pt idx="9">
                  <c:v>19.920000000000002</c:v>
                </c:pt>
              </c:numCache>
            </c:numRef>
          </c:val>
          <c:extLst>
            <c:ext xmlns:c16="http://schemas.microsoft.com/office/drawing/2014/chart" uri="{C3380CC4-5D6E-409C-BE32-E72D297353CC}">
              <c16:uniqueId val="{00000009-F244-4B3A-AA86-27067EE5B9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5440</c:v>
                </c:pt>
                <c:pt idx="5">
                  <c:v>5414</c:v>
                </c:pt>
                <c:pt idx="8">
                  <c:v>5257</c:v>
                </c:pt>
                <c:pt idx="11">
                  <c:v>5138</c:v>
                </c:pt>
                <c:pt idx="14">
                  <c:v>5072</c:v>
                </c:pt>
              </c:numCache>
            </c:numRef>
          </c:val>
          <c:extLst>
            <c:ext xmlns:c16="http://schemas.microsoft.com/office/drawing/2014/chart" uri="{C3380CC4-5D6E-409C-BE32-E72D297353CC}">
              <c16:uniqueId val="{00000000-B08A-4DFD-9C62-14BBF40268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8A-4DFD-9C62-14BBF40268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867</c:v>
                </c:pt>
                <c:pt idx="3">
                  <c:v>857</c:v>
                </c:pt>
                <c:pt idx="6">
                  <c:v>859</c:v>
                </c:pt>
                <c:pt idx="9">
                  <c:v>787</c:v>
                </c:pt>
                <c:pt idx="12">
                  <c:v>771</c:v>
                </c:pt>
              </c:numCache>
            </c:numRef>
          </c:val>
          <c:extLst>
            <c:ext xmlns:c16="http://schemas.microsoft.com/office/drawing/2014/chart" uri="{C3380CC4-5D6E-409C-BE32-E72D297353CC}">
              <c16:uniqueId val="{00000002-B08A-4DFD-9C62-14BBF40268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B08A-4DFD-9C62-14BBF40268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1947</c:v>
                </c:pt>
                <c:pt idx="3">
                  <c:v>1965</c:v>
                </c:pt>
                <c:pt idx="6">
                  <c:v>1760</c:v>
                </c:pt>
                <c:pt idx="9">
                  <c:v>1693</c:v>
                </c:pt>
                <c:pt idx="12">
                  <c:v>1566</c:v>
                </c:pt>
              </c:numCache>
            </c:numRef>
          </c:val>
          <c:extLst>
            <c:ext xmlns:c16="http://schemas.microsoft.com/office/drawing/2014/chart" uri="{C3380CC4-5D6E-409C-BE32-E72D297353CC}">
              <c16:uniqueId val="{00000004-B08A-4DFD-9C62-14BBF40268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5-B08A-4DFD-9C62-14BBF40268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8A-4DFD-9C62-14BBF40268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4237</c:v>
                </c:pt>
                <c:pt idx="3">
                  <c:v>4062</c:v>
                </c:pt>
                <c:pt idx="6">
                  <c:v>3980</c:v>
                </c:pt>
                <c:pt idx="9">
                  <c:v>3869</c:v>
                </c:pt>
                <c:pt idx="12">
                  <c:v>3852</c:v>
                </c:pt>
              </c:numCache>
            </c:numRef>
          </c:val>
          <c:extLst>
            <c:ext xmlns:c16="http://schemas.microsoft.com/office/drawing/2014/chart" uri="{C3380CC4-5D6E-409C-BE32-E72D297353CC}">
              <c16:uniqueId val="{00000007-B08A-4DFD-9C62-14BBF40268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1633</c:v>
                </c:pt>
                <c:pt idx="2">
                  <c:v>#N/A</c:v>
                </c:pt>
                <c:pt idx="3">
                  <c:v>#N/A</c:v>
                </c:pt>
                <c:pt idx="4">
                  <c:v>1472</c:v>
                </c:pt>
                <c:pt idx="5">
                  <c:v>#N/A</c:v>
                </c:pt>
                <c:pt idx="6">
                  <c:v>#N/A</c:v>
                </c:pt>
                <c:pt idx="7">
                  <c:v>1344</c:v>
                </c:pt>
                <c:pt idx="8">
                  <c:v>#N/A</c:v>
                </c:pt>
                <c:pt idx="9">
                  <c:v>#N/A</c:v>
                </c:pt>
                <c:pt idx="10">
                  <c:v>1213</c:v>
                </c:pt>
                <c:pt idx="11">
                  <c:v>#N/A</c:v>
                </c:pt>
                <c:pt idx="12">
                  <c:v>#N/A</c:v>
                </c:pt>
                <c:pt idx="13">
                  <c:v>1119</c:v>
                </c:pt>
                <c:pt idx="14">
                  <c:v>#N/A</c:v>
                </c:pt>
              </c:numCache>
            </c:numRef>
          </c:val>
          <c:smooth val="0"/>
          <c:extLst>
            <c:ext xmlns:c16="http://schemas.microsoft.com/office/drawing/2014/chart" uri="{C3380CC4-5D6E-409C-BE32-E72D297353CC}">
              <c16:uniqueId val="{00000008-B08A-4DFD-9C62-14BBF40268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38909</c:v>
                </c:pt>
                <c:pt idx="5">
                  <c:v>37203</c:v>
                </c:pt>
                <c:pt idx="8">
                  <c:v>35520</c:v>
                </c:pt>
                <c:pt idx="11">
                  <c:v>33911</c:v>
                </c:pt>
                <c:pt idx="14">
                  <c:v>32628</c:v>
                </c:pt>
              </c:numCache>
            </c:numRef>
          </c:val>
          <c:extLst>
            <c:ext xmlns:c16="http://schemas.microsoft.com/office/drawing/2014/chart" uri="{C3380CC4-5D6E-409C-BE32-E72D297353CC}">
              <c16:uniqueId val="{00000000-4FBF-429A-BE00-F6312E8A31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7631</c:v>
                </c:pt>
                <c:pt idx="5">
                  <c:v>7673</c:v>
                </c:pt>
                <c:pt idx="8">
                  <c:v>7161</c:v>
                </c:pt>
                <c:pt idx="11">
                  <c:v>6686</c:v>
                </c:pt>
                <c:pt idx="14">
                  <c:v>6915</c:v>
                </c:pt>
              </c:numCache>
            </c:numRef>
          </c:val>
          <c:extLst>
            <c:ext xmlns:c16="http://schemas.microsoft.com/office/drawing/2014/chart" uri="{C3380CC4-5D6E-409C-BE32-E72D297353CC}">
              <c16:uniqueId val="{00000001-4FBF-429A-BE00-F6312E8A31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9997</c:v>
                </c:pt>
                <c:pt idx="5">
                  <c:v>8094</c:v>
                </c:pt>
                <c:pt idx="8">
                  <c:v>7703</c:v>
                </c:pt>
                <c:pt idx="11">
                  <c:v>7929</c:v>
                </c:pt>
                <c:pt idx="14">
                  <c:v>8793</c:v>
                </c:pt>
              </c:numCache>
            </c:numRef>
          </c:val>
          <c:extLst>
            <c:ext xmlns:c16="http://schemas.microsoft.com/office/drawing/2014/chart" uri="{C3380CC4-5D6E-409C-BE32-E72D297353CC}">
              <c16:uniqueId val="{00000002-4FBF-429A-BE00-F6312E8A31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BF-429A-BE00-F6312E8A31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BF-429A-BE00-F6312E8A31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2</c:v>
                </c:pt>
                <c:pt idx="6">
                  <c:v>3</c:v>
                </c:pt>
                <c:pt idx="9">
                  <c:v>1</c:v>
                </c:pt>
                <c:pt idx="12">
                  <c:v>1</c:v>
                </c:pt>
              </c:numCache>
            </c:numRef>
          </c:val>
          <c:extLst>
            <c:ext xmlns:c16="http://schemas.microsoft.com/office/drawing/2014/chart" uri="{C3380CC4-5D6E-409C-BE32-E72D297353CC}">
              <c16:uniqueId val="{00000005-4FBF-429A-BE00-F6312E8A31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BF-429A-BE00-F6312E8A31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c:v>
                </c:pt>
                <c:pt idx="3">
                  <c:v>10</c:v>
                </c:pt>
                <c:pt idx="6">
                  <c:v>12</c:v>
                </c:pt>
                <c:pt idx="9">
                  <c:v>10</c:v>
                </c:pt>
                <c:pt idx="12">
                  <c:v>7</c:v>
                </c:pt>
              </c:numCache>
            </c:numRef>
          </c:val>
          <c:extLst>
            <c:ext xmlns:c16="http://schemas.microsoft.com/office/drawing/2014/chart" uri="{C3380CC4-5D6E-409C-BE32-E72D297353CC}">
              <c16:uniqueId val="{00000007-4FBF-429A-BE00-F6312E8A31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14162</c:v>
                </c:pt>
                <c:pt idx="3">
                  <c:v>13157</c:v>
                </c:pt>
                <c:pt idx="6">
                  <c:v>11740</c:v>
                </c:pt>
                <c:pt idx="9">
                  <c:v>10374</c:v>
                </c:pt>
                <c:pt idx="12">
                  <c:v>8862</c:v>
                </c:pt>
              </c:numCache>
            </c:numRef>
          </c:val>
          <c:extLst>
            <c:ext xmlns:c16="http://schemas.microsoft.com/office/drawing/2014/chart" uri="{C3380CC4-5D6E-409C-BE32-E72D297353CC}">
              <c16:uniqueId val="{00000008-4FBF-429A-BE00-F6312E8A31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4234</c:v>
                </c:pt>
                <c:pt idx="3">
                  <c:v>3563</c:v>
                </c:pt>
                <c:pt idx="6">
                  <c:v>2857</c:v>
                </c:pt>
                <c:pt idx="9">
                  <c:v>2191</c:v>
                </c:pt>
                <c:pt idx="12">
                  <c:v>1510</c:v>
                </c:pt>
              </c:numCache>
            </c:numRef>
          </c:val>
          <c:extLst>
            <c:ext xmlns:c16="http://schemas.microsoft.com/office/drawing/2014/chart" uri="{C3380CC4-5D6E-409C-BE32-E72D297353CC}">
              <c16:uniqueId val="{00000009-4FBF-429A-BE00-F6312E8A31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38524</c:v>
                </c:pt>
                <c:pt idx="3">
                  <c:v>37473</c:v>
                </c:pt>
                <c:pt idx="6">
                  <c:v>36295</c:v>
                </c:pt>
                <c:pt idx="9">
                  <c:v>35242</c:v>
                </c:pt>
                <c:pt idx="12">
                  <c:v>34552</c:v>
                </c:pt>
              </c:numCache>
            </c:numRef>
          </c:val>
          <c:extLst>
            <c:ext xmlns:c16="http://schemas.microsoft.com/office/drawing/2014/chart" uri="{C3380CC4-5D6E-409C-BE32-E72D297353CC}">
              <c16:uniqueId val="{0000000A-4FBF-429A-BE00-F6312E8A31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396</c:v>
                </c:pt>
                <c:pt idx="2">
                  <c:v>#N/A</c:v>
                </c:pt>
                <c:pt idx="3">
                  <c:v>#N/A</c:v>
                </c:pt>
                <c:pt idx="4">
                  <c:v>1235</c:v>
                </c:pt>
                <c:pt idx="5">
                  <c:v>#N/A</c:v>
                </c:pt>
                <c:pt idx="6">
                  <c:v>#N/A</c:v>
                </c:pt>
                <c:pt idx="7">
                  <c:v>523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BF-429A-BE00-F6312E8A31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2806</c:v>
                </c:pt>
                <c:pt idx="1">
                  <c:v>2806</c:v>
                </c:pt>
                <c:pt idx="2">
                  <c:v>3214</c:v>
                </c:pt>
              </c:numCache>
            </c:numRef>
          </c:val>
          <c:extLst>
            <c:ext xmlns:c16="http://schemas.microsoft.com/office/drawing/2014/chart" uri="{C3380CC4-5D6E-409C-BE32-E72D297353CC}">
              <c16:uniqueId val="{00000000-18AD-4489-95EC-7CBEFEF4E3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792</c:v>
                </c:pt>
                <c:pt idx="1">
                  <c:v>997</c:v>
                </c:pt>
                <c:pt idx="2">
                  <c:v>1008</c:v>
                </c:pt>
              </c:numCache>
            </c:numRef>
          </c:val>
          <c:extLst>
            <c:ext xmlns:c16="http://schemas.microsoft.com/office/drawing/2014/chart" uri="{C3380CC4-5D6E-409C-BE32-E72D297353CC}">
              <c16:uniqueId val="{00000001-18AD-4489-95EC-7CBEFEF4E3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2915</c:v>
                </c:pt>
                <c:pt idx="1">
                  <c:v>2854</c:v>
                </c:pt>
                <c:pt idx="2">
                  <c:v>3146</c:v>
                </c:pt>
              </c:numCache>
            </c:numRef>
          </c:val>
          <c:extLst>
            <c:ext xmlns:c16="http://schemas.microsoft.com/office/drawing/2014/chart" uri="{C3380CC4-5D6E-409C-BE32-E72D297353CC}">
              <c16:uniqueId val="{00000002-18AD-4489-95EC-7CBEFEF4E3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{C4B0A2B2-C199-4459-A545-834E2831B510}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10E-4998-A2AD-E6296D6BF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{FD427953-4BA3-4486-850B-5ED39B47D000}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0E-4998-A2AD-E6296D6BF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{D9A70BD2-DBD1-466F-9030-9567E7655730}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0E-4998-A2AD-E6296D6BF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{4D8AB003-A93A-4CB9-B346-39BBCD14B763}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0E-4998-A2AD-E6296D6BF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{6F729953-0C5C-4250-98E7-BC49DC028B1C}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0E-4998-A2AD-E6296D6BF27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{1E05C196-ABC0-4BA4-AB1F-17A3E564C052}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10E-4998-A2AD-E6296D6BF27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{0C068195-2ACA-4F56-A36C-3C6E8D1FCA28}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10E-4998-A2AD-E6296D6BF27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{09DDC54E-913B-458D-B176-F210E6644CDA}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10E-4998-A2AD-E6296D6BF27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{1ABEA150-5E10-4831-952E-117E8849B746}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10E-4998-A2AD-E6296D6BF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45.8</c:v>
                </c:pt>
                <c:pt idx="16">
                  <c:v>46.8</c:v>
                </c:pt>
                <c:pt idx="24">
                  <c:v>48.5</c:v>
                </c:pt>
                <c:pt idx="32">
                  <c:v>49.9</c:v>
                </c:pt>
              </c:numCache>
            </c:numRef>
          </c:xVal>
          <c:yVal>
            <c:numRef>
              <c:f>公会計指標分析・財政指標組合せ分析表!$BP$51:$DC$51</c:f>
              <c:numCache>
                <c:formatCode>#,##0.0;"▲ "#,##0.0</c:formatCode>
                <c:ptCount val="40"/>
                <c:pt idx="0">
                  <c:v>2.1</c:v>
                </c:pt>
                <c:pt idx="8">
                  <c:v>6.6</c:v>
                </c:pt>
                <c:pt idx="16">
                  <c:v>2.7</c:v>
                </c:pt>
              </c:numCache>
            </c:numRef>
          </c:yVal>
          <c:smooth val="0"/>
          <c:extLst>
            <c:ext xmlns:c16="http://schemas.microsoft.com/office/drawing/2014/chart" uri="{C3380CC4-5D6E-409C-BE32-E72D297353CC}">
              <c16:uniqueId val="{00000009-810E-4998-A2AD-E6296D6BF2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{FBE8190E-31CE-4DD1-AE32-BA598CE03868}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10E-4998-A2AD-E6296D6BF2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{F998D217-BDD1-4E04-B655-BE4C3A700829}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0E-4998-A2AD-E6296D6BF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{38039A8F-1965-41F5-9FDD-66B11D983F7D}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0E-4998-A2AD-E6296D6BF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{B9D86621-F31B-4F42-88DB-9F937FB0B9E7}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0E-4998-A2AD-E6296D6BF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{84D5B20F-42F5-43DD-8938-A751543461B3}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0E-4998-A2AD-E6296D6BF27B}"/>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{A1E44621-E31B-4937-9743-21C8C9F039B6}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10E-4998-A2AD-E6296D6BF27B}"/>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{926F881A-E86C-4053-B62D-04730E19A829}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10E-4998-A2AD-E6296D6BF27B}"/>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{3C956DDC-A380-4E7D-B4D6-E7F3D8AC4B06}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10E-4998-A2AD-E6296D6BF27B}"/>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{389DB4CC-4B28-4FB8-9DDC-136C8318F58B}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10E-4998-A2AD-E6296D6BF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810E-4998-A2AD-E6296D6BF27B}"/>
            </c:ext>
          </c:extLst>
        </c:ser>
        <c:dLbls>
          <c:showLegendKey val="0"/>
          <c:showVal val="1"/>
          <c:showCatName val="0"/>
          <c:showSerName val="0"/>
          <c:showPercent val="0"/>
          <c:showBubbleSize val="0"/>
        </c:dLbls>
        <c:axId val="46179840"/>
        <c:axId val="46181760"/>
      </c:scatterChart>
      <c:valAx>
        <c:axId val="46179840"/>
        <c:scaling>
          <c:orientation val="minMax"/>
          <c:max val="65"/>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{D9E4B06B-A28F-428D-845E-1AD8A7FE35D0}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188-4165-B5F0-6014B967AB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{388106BB-9B9C-4B1C-885F-E59062918823}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88-4165-B5F0-6014B967AB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{ADB987CB-3FDB-47C8-9C45-A36285ECC152}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88-4165-B5F0-6014B967AB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{3E8C33D8-DD96-41A5-AADE-5195F61FB40D}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88-4165-B5F0-6014B967AB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{CDE928F2-5C8C-4DD7-8453-EEC399FF284F}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88-4165-B5F0-6014B967ABA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{B026E217-C939-40E7-9735-066A3D8A106F}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188-4165-B5F0-6014B967ABA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{99245DDA-30E6-4A74-9F68-3E45F6B0FFD3}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188-4165-B5F0-6014B967ABA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{7990D7C3-0C01-4843-94BB-4CC5F2379B98}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188-4165-B5F0-6014B967ABA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{938954EA-253C-4F4D-8C1A-393244B8D4D7}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188-4165-B5F0-6014B967AB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8.3000000000000007</c:v>
                </c:pt>
                <c:pt idx="16">
                  <c:v>7.9</c:v>
                </c:pt>
                <c:pt idx="24">
                  <c:v>7.1</c:v>
                </c:pt>
                <c:pt idx="32">
                  <c:v>6.4</c:v>
                </c:pt>
              </c:numCache>
            </c:numRef>
          </c:xVal>
          <c:yVal>
            <c:numRef>
              <c:f>公会計指標分析・財政指標組合せ分析表!$BP$73:$DC$73</c:f>
              <c:numCache>
                <c:formatCode>#,##0.0;"▲ "#,##0.0</c:formatCode>
                <c:ptCount val="40"/>
                <c:pt idx="0">
                  <c:v>2.1</c:v>
                </c:pt>
                <c:pt idx="8">
                  <c:v>6.6</c:v>
                </c:pt>
                <c:pt idx="16">
                  <c:v>2.7</c:v>
                </c:pt>
              </c:numCache>
            </c:numRef>
          </c:yVal>
          <c:smooth val="0"/>
          <c:extLst>
            <c:ext xmlns:c16="http://schemas.microsoft.com/office/drawing/2014/chart" uri="{C3380CC4-5D6E-409C-BE32-E72D297353CC}">
              <c16:uniqueId val="{00000009-F188-4165-B5F0-6014B967AB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{0A1BC313-3A14-4FA3-8A2B-45860BB8C774}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188-4165-B5F0-6014B967AB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{D518926C-57B9-47DF-A04A-FD29ED543662}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88-4165-B5F0-6014B967AB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{33C4D096-F564-4CC2-81A1-31E74D007DF1}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88-4165-B5F0-6014B967AB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{ED5738B7-66B8-4910-A5A7-C2852BAD388B}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88-4165-B5F0-6014B967AB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{8BF8DA68-17B6-4E19-9E1B-2EA98C4F9E0C}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88-4165-B5F0-6014B967ABA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{830F6E4D-672F-453E-BD4A-F8943D92B498}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188-4165-B5F0-6014B967ABA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{FED8EAA1-8E34-42FE-B55D-2E1501F92C01}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188-4165-B5F0-6014B967ABA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{C85B3BD1-E21D-4CB2-8A09-0AA779EBEE00}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188-4165-B5F0-6014B967ABA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{4245830E-22A5-45CB-8914-F95CFAF83D0A}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188-4165-B5F0-6014B967AB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F188-4165-B5F0-6014B967ABAE}"/>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元利償還金等は、地方債の新規発行抑制などにより前年度比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億円減少しているほか、公営企業債の元利償還金に対する繰入金では、</a:t>
          </a:r>
          <a:r>
            <a:rPr kumimoji="1" lang="ja-JP" altLang="en-US" sz="1100">
              <a:solidFill>
                <a:schemeClr val="dk1"/>
              </a:solidFill>
              <a:effectLst/>
              <a:latin typeface="+mn-lt"/>
              <a:ea typeface="+mn-ea"/>
              <a:cs typeface="+mn-cs"/>
            </a:rPr>
            <a:t>病院</a:t>
          </a:r>
          <a:r>
            <a:rPr kumimoji="1" lang="ja-JP" altLang="ja-JP" sz="1100">
              <a:solidFill>
                <a:schemeClr val="dk1"/>
              </a:solidFill>
              <a:effectLst/>
              <a:latin typeface="+mn-lt"/>
              <a:ea typeface="+mn-ea"/>
              <a:cs typeface="+mn-cs"/>
            </a:rPr>
            <a:t>事業債の減少等により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億円減少している。</a:t>
          </a:r>
          <a:endParaRPr lang="ja-JP" altLang="ja-JP" sz="1400">
            <a:effectLst/>
          </a:endParaRPr>
        </a:p>
        <a:p>
          <a:r>
            <a:rPr kumimoji="1" lang="ja-JP" altLang="ja-JP" sz="1100">
              <a:solidFill>
                <a:schemeClr val="dk1"/>
              </a:solidFill>
              <a:effectLst/>
              <a:latin typeface="+mn-lt"/>
              <a:ea typeface="+mn-ea"/>
              <a:cs typeface="+mn-cs"/>
            </a:rPr>
            <a:t>　また、算入公債費等は臨時財政対策債の償還金が増加する一方で、ほかの公債費が減少したため、前年度に比べて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　その結果、実質公債費比率の分子は、前年度比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億円の減となっている。</a:t>
          </a:r>
          <a:endParaRPr lang="ja-JP" altLang="ja-JP" sz="1400">
            <a:effectLst/>
          </a:endParaRPr>
        </a:p>
        <a:p>
          <a:r>
            <a:rPr kumimoji="1" lang="ja-JP" altLang="ja-JP" sz="1100">
              <a:solidFill>
                <a:schemeClr val="dk1"/>
              </a:solidFill>
              <a:effectLst/>
              <a:latin typeface="+mn-lt"/>
              <a:ea typeface="+mn-ea"/>
              <a:cs typeface="+mn-cs"/>
            </a:rPr>
            <a:t>　今後も、地方債の新規発行抑制などにより、財政の健全化に取り組む。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年度に満期一括償還地方債は償還済みのため、現在は満期一括償還地方債のための積み立ては実施していない。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将来負担額は、平成</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年度以降年々減少しており、</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449.3</a:t>
          </a:r>
          <a:r>
            <a:rPr kumimoji="1" lang="ja-JP" altLang="ja-JP" sz="1100" baseline="0">
              <a:solidFill>
                <a:schemeClr val="dk1"/>
              </a:solidFill>
              <a:effectLst/>
              <a:latin typeface="+mn-lt"/>
              <a:ea typeface="+mn-ea"/>
              <a:cs typeface="+mn-cs"/>
            </a:rPr>
            <a:t>億円、前年度比で</a:t>
          </a:r>
          <a:r>
            <a:rPr kumimoji="1" lang="en-US" altLang="ja-JP" sz="1100" baseline="0">
              <a:solidFill>
                <a:schemeClr val="dk1"/>
              </a:solidFill>
              <a:effectLst/>
              <a:latin typeface="+mn-lt"/>
              <a:ea typeface="+mn-ea"/>
              <a:cs typeface="+mn-cs"/>
            </a:rPr>
            <a:t>28.9</a:t>
          </a:r>
          <a:r>
            <a:rPr kumimoji="1" lang="ja-JP" altLang="ja-JP" sz="1100" baseline="0">
              <a:solidFill>
                <a:schemeClr val="dk1"/>
              </a:solidFill>
              <a:effectLst/>
              <a:latin typeface="+mn-lt"/>
              <a:ea typeface="+mn-ea"/>
              <a:cs typeface="+mn-cs"/>
            </a:rPr>
            <a:t>億円の減となった。主な要因は、地方債の新規発行抑制等による地方債残高の減、立替施行未償還金の減のほか、企業債残高の減も含め、将来債務を削減したことによる。</a:t>
          </a:r>
          <a:endParaRPr lang="ja-JP" altLang="ja-JP" sz="1400">
            <a:effectLst/>
          </a:endParaRPr>
        </a:p>
        <a:p>
          <a:r>
            <a:rPr kumimoji="1" lang="ja-JP" altLang="ja-JP" sz="1100" baseline="0">
              <a:solidFill>
                <a:schemeClr val="dk1"/>
              </a:solidFill>
              <a:effectLst/>
              <a:latin typeface="+mn-lt"/>
              <a:ea typeface="+mn-ea"/>
              <a:cs typeface="+mn-cs"/>
            </a:rPr>
            <a:t>　一方で、充当可能財源等も</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年度以降年々減少しており、</a:t>
          </a:r>
          <a:r>
            <a:rPr kumimoji="1" lang="en-US" altLang="ja-JP" sz="1100" baseline="0">
              <a:solidFill>
                <a:schemeClr val="dk1"/>
              </a:solidFill>
              <a:effectLst/>
              <a:latin typeface="+mn-lt"/>
              <a:ea typeface="+mn-ea"/>
              <a:cs typeface="+mn-cs"/>
            </a:rPr>
            <a:t>R1</a:t>
          </a:r>
          <a:r>
            <a:rPr kumimoji="1" lang="ja-JP" altLang="ja-JP" sz="1100" baseline="0">
              <a:solidFill>
                <a:schemeClr val="dk1"/>
              </a:solidFill>
              <a:effectLst/>
              <a:latin typeface="+mn-lt"/>
              <a:ea typeface="+mn-ea"/>
              <a:cs typeface="+mn-cs"/>
            </a:rPr>
            <a:t>年度は</a:t>
          </a:r>
          <a:r>
            <a:rPr kumimoji="1" lang="en-US" altLang="ja-JP" sz="1100" baseline="0">
              <a:solidFill>
                <a:schemeClr val="dk1"/>
              </a:solidFill>
              <a:effectLst/>
              <a:latin typeface="+mn-lt"/>
              <a:ea typeface="+mn-ea"/>
              <a:cs typeface="+mn-cs"/>
            </a:rPr>
            <a:t>483.3</a:t>
          </a:r>
          <a:r>
            <a:rPr kumimoji="1" lang="ja-JP" altLang="ja-JP" sz="1100" baseline="0">
              <a:solidFill>
                <a:schemeClr val="dk1"/>
              </a:solidFill>
              <a:effectLst/>
              <a:latin typeface="+mn-lt"/>
              <a:ea typeface="+mn-ea"/>
              <a:cs typeface="+mn-cs"/>
            </a:rPr>
            <a:t>億円、前年度比で</a:t>
          </a:r>
          <a:r>
            <a:rPr kumimoji="1" lang="en-US" altLang="ja-JP" sz="1100" baseline="0">
              <a:solidFill>
                <a:schemeClr val="dk1"/>
              </a:solidFill>
              <a:effectLst/>
              <a:latin typeface="+mn-lt"/>
              <a:ea typeface="+mn-ea"/>
              <a:cs typeface="+mn-cs"/>
            </a:rPr>
            <a:t>1.9</a:t>
          </a:r>
          <a:r>
            <a:rPr kumimoji="1" lang="ja-JP" altLang="ja-JP" sz="1100" baseline="0">
              <a:solidFill>
                <a:schemeClr val="dk1"/>
              </a:solidFill>
              <a:effectLst/>
              <a:latin typeface="+mn-lt"/>
              <a:ea typeface="+mn-ea"/>
              <a:cs typeface="+mn-cs"/>
            </a:rPr>
            <a:t>億円減少した。主な要因は、地方債残高の減少による基準財政需要額算入見込み額の減少による。</a:t>
          </a:r>
          <a:endParaRPr lang="ja-JP" altLang="ja-JP" sz="140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年度から将来負担比率はマイナス</a:t>
          </a:r>
          <a:r>
            <a:rPr kumimoji="1" lang="ja-JP" altLang="en-US" sz="1100" baseline="0">
              <a:solidFill>
                <a:schemeClr val="dk1"/>
              </a:solidFill>
              <a:effectLst/>
              <a:latin typeface="+mn-lt"/>
              <a:ea typeface="+mn-ea"/>
              <a:cs typeface="+mn-cs"/>
            </a:rPr>
            <a:t>を維持している</a:t>
          </a:r>
          <a:r>
            <a:rPr kumimoji="1" lang="ja-JP" altLang="ja-JP" sz="1100" baseline="0">
              <a:solidFill>
                <a:schemeClr val="dk1"/>
              </a:solidFill>
              <a:effectLst/>
              <a:latin typeface="+mn-lt"/>
              <a:ea typeface="+mn-ea"/>
              <a:cs typeface="+mn-cs"/>
            </a:rPr>
            <a:t>ものの、今後、公共施設等の更新により将来負担の増が見込まれるため、引き続き地方債残高の適切な管理に努める。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年度は、前年度の決算剰余金を財政調整基金へ積立てたほか、公共施設マネジメント対応財源として公共施設等整備基金に積立てたことなどで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億円増加した一方で、ニュータウン施設の維持管理費や子どもの教育・子育て支援などに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財政調整基金及び減債基金からの取り崩しは抑制する一方で、特定目的基金からは目的に沿った取り崩しを行っていく予定だが、基金減少を抑えつつ、将来の公共施設更新に備え積立てできるよう努める。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・ありがとう！三田っ子応援基金：三田への想いのもと寄せられた寄附金を、三田の次代を担う子どもを育成する事業に充てる。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・北摂三田ニュータウン施設整備管理基金：北摂三田ニュータウンの公共施設の整備、維持管理等の資金に充てる。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・北摂三田ニュータウン施設整備管理基金：ニュータウンの道路修繕や道路公園の植栽維持管理の事業にかかる取り崩しによる減少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・三田駅前一番館基金：財産貸付収入相当額を積み立てていることによる増加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・公共施設等整備基金：公共施設マネジメントの推進に向けた財源確保に努める。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年度は取り崩しを行わず、前年度の決算剰余金の積立て等により残高は増加した。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財政調整基金の残高は、減債基金と合計で残高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億円の積み立てにより残高は増加した。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減債基金の残高は、財政調整基金と合計で残高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後半から平成初期にかけての北摂ニュータウンの開発など、まちの発展に伴い、学校や病院、道路といった公共施設などを集中的に整備してきたことから、比較的新しい施設が多いため、有形固定資産減価償却率は全国平均・兵庫県平均・類似団体と比べて低くなっています。</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96943</xdr:rowOff>
    </xdr:from>
    <xdr:to>
      <xdr:col>23</xdr:col>
      <xdr:colOff>85090</xdr:colOff>
      <xdr:row>35</xdr:row>
      <xdr:rowOff>5080</xdr:rowOff>
    </xdr:to>
    <xdr:cxnSp macro="">
      <xdr:nvCxnSpPr>
        <xdr:cNvPr id="69" name="直線コネクタ 68"/>
        <xdr:cNvCxnSpPr/>
      </xdr:nvCxnSpPr>
      <xdr:spPr>
        <a:xfrm flipV="1">
          <a:off x="4760595" y="5669068"/>
          <a:ext cx="1270" cy="1108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8907</xdr:rowOff>
    </xdr:from>
    <xdr:ext cx="405111" cy="259045"/>
    <xdr:sp macro="" textlink="">
      <xdr:nvSpPr>
        <xdr:cNvPr id="70" name="有形固定資産減価償却率最小値テキスト"/>
        <xdr:cNvSpPr txBox="1"/>
      </xdr:nvSpPr>
      <xdr:spPr>
        <a:xfrm>
          <a:off x="48133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5080</xdr:rowOff>
    </xdr:from>
    <xdr:to>
      <xdr:col>23</xdr:col>
      <xdr:colOff>174625</xdr:colOff>
      <xdr:row>35</xdr:row>
      <xdr:rowOff>5080</xdr:rowOff>
    </xdr:to>
    <xdr:cxnSp macro="">
      <xdr:nvCxnSpPr>
        <xdr:cNvPr id="71" name="直線コネクタ 70"/>
        <xdr:cNvCxnSpPr/>
      </xdr:nvCxnSpPr>
      <xdr:spPr>
        <a:xfrm>
          <a:off x="4673600" y="677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43620</xdr:rowOff>
    </xdr:from>
    <xdr:ext cx="405111" cy="259045"/>
    <xdr:sp macro="" textlink="">
      <xdr:nvSpPr>
        <xdr:cNvPr id="72" name="有形固定資産減価償却率最大値テキスト"/>
        <xdr:cNvSpPr txBox="1"/>
      </xdr:nvSpPr>
      <xdr:spPr>
        <a:xfrm>
          <a:off x="4813300" y="544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96943</xdr:rowOff>
    </xdr:from>
    <xdr:to>
      <xdr:col>23</xdr:col>
      <xdr:colOff>174625</xdr:colOff>
      <xdr:row>28</xdr:row>
      <xdr:rowOff>96943</xdr:rowOff>
    </xdr:to>
    <xdr:cxnSp macro="">
      <xdr:nvCxnSpPr>
        <xdr:cNvPr id="73" name="直線コネクタ 72"/>
        <xdr:cNvCxnSpPr/>
      </xdr:nvCxnSpPr>
      <xdr:spPr>
        <a:xfrm>
          <a:off x="4673600" y="566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4" name="有形固定資産減価償却率平均値テキスト"/>
        <xdr:cNvSpPr txBox="1"/>
      </xdr:nvSpPr>
      <xdr:spPr>
        <a:xfrm>
          <a:off x="4813300" y="6053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5" name="フローチャート: 判断 74"/>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6" name="フローチャート: 判断 75"/>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7" name="フローチャート: 判断 76"/>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70273</xdr:rowOff>
    </xdr:from>
    <xdr:to>
      <xdr:col>11</xdr:col>
      <xdr:colOff>187325</xdr:colOff>
      <xdr:row>31</xdr:row>
      <xdr:rowOff>423</xdr:rowOff>
    </xdr:to>
    <xdr:sp macro="" textlink="">
      <xdr:nvSpPr>
        <xdr:cNvPr id="78" name="フローチャート: 判断 77"/>
        <xdr:cNvSpPr/>
      </xdr:nvSpPr>
      <xdr:spPr>
        <a:xfrm>
          <a:off x="2476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101388</xdr:rowOff>
    </xdr:from>
    <xdr:to>
      <xdr:col>7</xdr:col>
      <xdr:colOff>187325</xdr:colOff>
      <xdr:row>30</xdr:row>
      <xdr:rowOff>31538</xdr:rowOff>
    </xdr:to>
    <xdr:sp macro="" textlink="">
      <xdr:nvSpPr>
        <xdr:cNvPr id="79" name="フローチャート: 判断 78"/>
        <xdr:cNvSpPr/>
      </xdr:nvSpPr>
      <xdr:spPr>
        <a:xfrm>
          <a:off x="1714500" y="5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46143</xdr:rowOff>
    </xdr:from>
    <xdr:to>
      <xdr:col>23</xdr:col>
      <xdr:colOff>136525</xdr:colOff>
      <xdr:row>28</xdr:row>
      <xdr:rowOff>147743</xdr:rowOff>
    </xdr:to>
    <xdr:sp macro="" textlink="">
      <xdr:nvSpPr>
        <xdr:cNvPr id="85" name="楕円 84"/>
        <xdr:cNvSpPr/>
      </xdr:nvSpPr>
      <xdr:spPr>
        <a:xfrm>
          <a:off x="47117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170620</xdr:rowOff>
    </xdr:from>
    <xdr:ext cx="405111" cy="259045"/>
    <xdr:sp macro="" textlink="">
      <xdr:nvSpPr>
        <xdr:cNvPr id="86" name="有形固定資産減価償却率該当値テキスト"/>
        <xdr:cNvSpPr txBox="1"/>
      </xdr:nvSpPr>
      <xdr:spPr>
        <a:xfrm>
          <a:off x="4813300" y="5571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167217</xdr:rowOff>
    </xdr:from>
    <xdr:to>
      <xdr:col>19</xdr:col>
      <xdr:colOff>187325</xdr:colOff>
      <xdr:row>28</xdr:row>
      <xdr:rowOff>97367</xdr:rowOff>
    </xdr:to>
    <xdr:sp macro="" textlink="">
      <xdr:nvSpPr>
        <xdr:cNvPr id="87" name="楕円 86"/>
        <xdr:cNvSpPr/>
      </xdr:nvSpPr>
      <xdr:spPr>
        <a:xfrm>
          <a:off x="4000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46567</xdr:rowOff>
    </xdr:from>
    <xdr:to>
      <xdr:col>23</xdr:col>
      <xdr:colOff>85725</xdr:colOff>
      <xdr:row>28</xdr:row>
      <xdr:rowOff>96943</xdr:rowOff>
    </xdr:to>
    <xdr:cxnSp macro="">
      <xdr:nvCxnSpPr>
        <xdr:cNvPr id="88" name="直線コネクタ 87"/>
        <xdr:cNvCxnSpPr/>
      </xdr:nvCxnSpPr>
      <xdr:spPr>
        <a:xfrm>
          <a:off x="4051300" y="561869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106045</xdr:rowOff>
    </xdr:from>
    <xdr:to>
      <xdr:col>15</xdr:col>
      <xdr:colOff>187325</xdr:colOff>
      <xdr:row>28</xdr:row>
      <xdr:rowOff>36195</xdr:rowOff>
    </xdr:to>
    <xdr:sp macro="" textlink="">
      <xdr:nvSpPr>
        <xdr:cNvPr id="89" name="楕円 88"/>
        <xdr:cNvSpPr/>
      </xdr:nvSpPr>
      <xdr:spPr>
        <a:xfrm>
          <a:off x="323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156845</xdr:rowOff>
    </xdr:from>
    <xdr:to>
      <xdr:col>19</xdr:col>
      <xdr:colOff>136525</xdr:colOff>
      <xdr:row>28</xdr:row>
      <xdr:rowOff>46567</xdr:rowOff>
    </xdr:to>
    <xdr:cxnSp macro="">
      <xdr:nvCxnSpPr>
        <xdr:cNvPr id="90" name="直線コネクタ 89"/>
        <xdr:cNvCxnSpPr/>
      </xdr:nvCxnSpPr>
      <xdr:spPr>
        <a:xfrm>
          <a:off x="3289300" y="555752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70062</xdr:rowOff>
    </xdr:from>
    <xdr:to>
      <xdr:col>11</xdr:col>
      <xdr:colOff>187325</xdr:colOff>
      <xdr:row>28</xdr:row>
      <xdr:rowOff>212</xdr:rowOff>
    </xdr:to>
    <xdr:sp macro="" textlink="">
      <xdr:nvSpPr>
        <xdr:cNvPr id="91" name="楕円 90"/>
        <xdr:cNvSpPr/>
      </xdr:nvSpPr>
      <xdr:spPr>
        <a:xfrm>
          <a:off x="24765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120862</xdr:rowOff>
    </xdr:from>
    <xdr:to>
      <xdr:col>15</xdr:col>
      <xdr:colOff>136525</xdr:colOff>
      <xdr:row>27</xdr:row>
      <xdr:rowOff>156845</xdr:rowOff>
    </xdr:to>
    <xdr:cxnSp macro="">
      <xdr:nvCxnSpPr>
        <xdr:cNvPr id="92" name="直線コネクタ 91"/>
        <xdr:cNvCxnSpPr/>
      </xdr:nvCxnSpPr>
      <xdr:spPr>
        <a:xfrm>
          <a:off x="2527300" y="552153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1693</xdr:rowOff>
    </xdr:from>
    <xdr:to>
      <xdr:col>7</xdr:col>
      <xdr:colOff>187325</xdr:colOff>
      <xdr:row>27</xdr:row>
      <xdr:rowOff>103293</xdr:rowOff>
    </xdr:to>
    <xdr:sp macro="" textlink="">
      <xdr:nvSpPr>
        <xdr:cNvPr id="93" name="楕円 92"/>
        <xdr:cNvSpPr/>
      </xdr:nvSpPr>
      <xdr:spPr>
        <a:xfrm>
          <a:off x="1714500" y="5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52493</xdr:rowOff>
    </xdr:from>
    <xdr:to>
      <xdr:col>11</xdr:col>
      <xdr:colOff>136525</xdr:colOff>
      <xdr:row>27</xdr:row>
      <xdr:rowOff>120862</xdr:rowOff>
    </xdr:to>
    <xdr:cxnSp macro="">
      <xdr:nvCxnSpPr>
        <xdr:cNvPr id="94" name="直線コネクタ 93"/>
        <xdr:cNvCxnSpPr/>
      </xdr:nvCxnSpPr>
      <xdr:spPr>
        <a:xfrm>
          <a:off x="1765300" y="545316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5" name="n_1aveValue有形固定資産減価償却率"/>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7" name="n_3aveValue有形固定資産減価償却率"/>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22665</xdr:rowOff>
    </xdr:from>
    <xdr:ext cx="405111" cy="259045"/>
    <xdr:sp macro="" textlink="">
      <xdr:nvSpPr>
        <xdr:cNvPr id="98" name="n_4aveValue有形固定資産減価償却率"/>
        <xdr:cNvSpPr txBox="1"/>
      </xdr:nvSpPr>
      <xdr:spPr>
        <a:xfrm>
          <a:off x="1562744" y="59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113894</xdr:rowOff>
    </xdr:from>
    <xdr:ext cx="405111" cy="259045"/>
    <xdr:sp macro="" textlink="">
      <xdr:nvSpPr>
        <xdr:cNvPr id="99" name="n_1mainValue有形固定資産減価償却率"/>
        <xdr:cNvSpPr txBox="1"/>
      </xdr:nvSpPr>
      <xdr:spPr>
        <a:xfrm>
          <a:off x="38360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52722</xdr:rowOff>
    </xdr:from>
    <xdr:ext cx="405111" cy="259045"/>
    <xdr:sp macro="" textlink="">
      <xdr:nvSpPr>
        <xdr:cNvPr id="100" name="n_2mainValue有形固定資産減価償却率"/>
        <xdr:cNvSpPr txBox="1"/>
      </xdr:nvSpPr>
      <xdr:spPr>
        <a:xfrm>
          <a:off x="3086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16739</xdr:rowOff>
    </xdr:from>
    <xdr:ext cx="405111" cy="259045"/>
    <xdr:sp macro="" textlink="">
      <xdr:nvSpPr>
        <xdr:cNvPr id="101" name="n_3mainValue有形固定資産減価償却率"/>
        <xdr:cNvSpPr txBox="1"/>
      </xdr:nvSpPr>
      <xdr:spPr>
        <a:xfrm>
          <a:off x="2324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119820</xdr:rowOff>
    </xdr:from>
    <xdr:ext cx="405111" cy="259045"/>
    <xdr:sp macro="" textlink="">
      <xdr:nvSpPr>
        <xdr:cNvPr id="102" name="n_4mainValue有形固定資産減価償却率"/>
        <xdr:cNvSpPr txBox="1"/>
      </xdr:nvSpPr>
      <xdr:spPr>
        <a:xfrm>
          <a:off x="1562744" y="517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市債や立替施行等の償還が進んでいることから、債務償還比率は類似団体・全国・兵庫県平均よりも低くなっています。ただし、今後は、施設の老朽化が進むことに伴う改修費用等に対する市債発行等による将来負担の増加が見込まれることから、債務償還比率も高くなる可能性があるため、これらを踏まえ、公共施設マネジメントによる計画的な施設整備により、将来負担の急激な増加を緩和していく必要があり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3" name="直線コネクタ 132"/>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4"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5" name="直線コネクタ 134"/>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38"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9" name="フローチャート: 判断 138"/>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0" name="フローチャート: 判断 139"/>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1" name="フローチャート: 判断 140"/>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2" name="フローチャート: 判断 141"/>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3" name="フローチャート: 判断 142"/>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45526</xdr:rowOff>
    </xdr:from>
    <xdr:to>
      <xdr:col>76</xdr:col>
      <xdr:colOff>73025</xdr:colOff>
      <xdr:row>28</xdr:row>
      <xdr:rowOff>147126</xdr:rowOff>
    </xdr:to>
    <xdr:sp macro="" textlink="">
      <xdr:nvSpPr>
        <xdr:cNvPr id="149" name="楕円 148"/>
        <xdr:cNvSpPr/>
      </xdr:nvSpPr>
      <xdr:spPr>
        <a:xfrm>
          <a:off x="14744700" y="56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68403</xdr:rowOff>
    </xdr:from>
    <xdr:ext cx="469744" cy="259045"/>
    <xdr:sp macro="" textlink="">
      <xdr:nvSpPr>
        <xdr:cNvPr id="150" name="債務償還比率該当値テキスト"/>
        <xdr:cNvSpPr txBox="1"/>
      </xdr:nvSpPr>
      <xdr:spPr>
        <a:xfrm>
          <a:off x="14846300" y="546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124382</xdr:rowOff>
    </xdr:from>
    <xdr:to>
      <xdr:col>72</xdr:col>
      <xdr:colOff>123825</xdr:colOff>
      <xdr:row>29</xdr:row>
      <xdr:rowOff>54532</xdr:rowOff>
    </xdr:to>
    <xdr:sp macro="" textlink="">
      <xdr:nvSpPr>
        <xdr:cNvPr id="151" name="楕円 150"/>
        <xdr:cNvSpPr/>
      </xdr:nvSpPr>
      <xdr:spPr>
        <a:xfrm>
          <a:off x="14033500" y="569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96326</xdr:rowOff>
    </xdr:from>
    <xdr:to>
      <xdr:col>76</xdr:col>
      <xdr:colOff>22225</xdr:colOff>
      <xdr:row>29</xdr:row>
      <xdr:rowOff>3732</xdr:rowOff>
    </xdr:to>
    <xdr:cxnSp macro="">
      <xdr:nvCxnSpPr>
        <xdr:cNvPr id="152" name="直線コネクタ 151"/>
        <xdr:cNvCxnSpPr/>
      </xdr:nvCxnSpPr>
      <xdr:spPr>
        <a:xfrm flipV="1">
          <a:off x="14084300" y="5668451"/>
          <a:ext cx="7112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151729</xdr:rowOff>
    </xdr:from>
    <xdr:to>
      <xdr:col>68</xdr:col>
      <xdr:colOff>123825</xdr:colOff>
      <xdr:row>29</xdr:row>
      <xdr:rowOff>81879</xdr:rowOff>
    </xdr:to>
    <xdr:sp macro="" textlink="">
      <xdr:nvSpPr>
        <xdr:cNvPr id="153" name="楕円 152"/>
        <xdr:cNvSpPr/>
      </xdr:nvSpPr>
      <xdr:spPr>
        <a:xfrm>
          <a:off x="13271500" y="57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3732</xdr:rowOff>
    </xdr:from>
    <xdr:to>
      <xdr:col>72</xdr:col>
      <xdr:colOff>73025</xdr:colOff>
      <xdr:row>29</xdr:row>
      <xdr:rowOff>31079</xdr:rowOff>
    </xdr:to>
    <xdr:cxnSp macro="">
      <xdr:nvCxnSpPr>
        <xdr:cNvPr id="154" name="直線コネクタ 153"/>
        <xdr:cNvCxnSpPr/>
      </xdr:nvCxnSpPr>
      <xdr:spPr>
        <a:xfrm flipV="1">
          <a:off x="13322300" y="5747307"/>
          <a:ext cx="762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36104</xdr:rowOff>
    </xdr:from>
    <xdr:to>
      <xdr:col>64</xdr:col>
      <xdr:colOff>123825</xdr:colOff>
      <xdr:row>29</xdr:row>
      <xdr:rowOff>137704</xdr:rowOff>
    </xdr:to>
    <xdr:sp macro="" textlink="">
      <xdr:nvSpPr>
        <xdr:cNvPr id="155" name="楕円 154"/>
        <xdr:cNvSpPr/>
      </xdr:nvSpPr>
      <xdr:spPr>
        <a:xfrm>
          <a:off x="12509500" y="57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31079</xdr:rowOff>
    </xdr:from>
    <xdr:to>
      <xdr:col>68</xdr:col>
      <xdr:colOff>73025</xdr:colOff>
      <xdr:row>29</xdr:row>
      <xdr:rowOff>86904</xdr:rowOff>
    </xdr:to>
    <xdr:cxnSp macro="">
      <xdr:nvCxnSpPr>
        <xdr:cNvPr id="156" name="直線コネクタ 155"/>
        <xdr:cNvCxnSpPr/>
      </xdr:nvCxnSpPr>
      <xdr:spPr>
        <a:xfrm flipV="1">
          <a:off x="12560300" y="5774654"/>
          <a:ext cx="762000" cy="5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144121</xdr:rowOff>
    </xdr:from>
    <xdr:to>
      <xdr:col>60</xdr:col>
      <xdr:colOff>123825</xdr:colOff>
      <xdr:row>29</xdr:row>
      <xdr:rowOff>74271</xdr:rowOff>
    </xdr:to>
    <xdr:sp macro="" textlink="">
      <xdr:nvSpPr>
        <xdr:cNvPr id="157" name="楕円 156"/>
        <xdr:cNvSpPr/>
      </xdr:nvSpPr>
      <xdr:spPr>
        <a:xfrm>
          <a:off x="11747500" y="57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23471</xdr:rowOff>
    </xdr:from>
    <xdr:to>
      <xdr:col>64</xdr:col>
      <xdr:colOff>73025</xdr:colOff>
      <xdr:row>29</xdr:row>
      <xdr:rowOff>86904</xdr:rowOff>
    </xdr:to>
    <xdr:cxnSp macro="">
      <xdr:nvCxnSpPr>
        <xdr:cNvPr id="158" name="直線コネクタ 157"/>
        <xdr:cNvCxnSpPr/>
      </xdr:nvCxnSpPr>
      <xdr:spPr>
        <a:xfrm>
          <a:off x="11798300" y="5767046"/>
          <a:ext cx="762000" cy="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59"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0"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1"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2"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71059</xdr:rowOff>
    </xdr:from>
    <xdr:ext cx="469744" cy="259045"/>
    <xdr:sp macro="" textlink="">
      <xdr:nvSpPr>
        <xdr:cNvPr id="163" name="n_1mainValue債務償還比率"/>
        <xdr:cNvSpPr txBox="1"/>
      </xdr:nvSpPr>
      <xdr:spPr>
        <a:xfrm>
          <a:off x="13836727" y="54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98406</xdr:rowOff>
    </xdr:from>
    <xdr:ext cx="469744" cy="259045"/>
    <xdr:sp macro="" textlink="">
      <xdr:nvSpPr>
        <xdr:cNvPr id="164" name="n_2mainValue債務償還比率"/>
        <xdr:cNvSpPr txBox="1"/>
      </xdr:nvSpPr>
      <xdr:spPr>
        <a:xfrm>
          <a:off x="13087427" y="54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154231</xdr:rowOff>
    </xdr:from>
    <xdr:ext cx="469744" cy="259045"/>
    <xdr:sp macro="" textlink="">
      <xdr:nvSpPr>
        <xdr:cNvPr id="165" name="n_3mainValue債務償還比率"/>
        <xdr:cNvSpPr txBox="1"/>
      </xdr:nvSpPr>
      <xdr:spPr>
        <a:xfrm>
          <a:off x="12325427" y="555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90798</xdr:rowOff>
    </xdr:from>
    <xdr:ext cx="469744" cy="259045"/>
    <xdr:sp macro="" textlink="">
      <xdr:nvSpPr>
        <xdr:cNvPr id="166" name="n_4mainValue債務償還比率"/>
        <xdr:cNvSpPr txBox="1"/>
      </xdr:nvSpPr>
      <xdr:spPr>
        <a:xfrm>
          <a:off x="11563427" y="54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59690</xdr:rowOff>
    </xdr:from>
    <xdr:to>
      <xdr:col>24</xdr:col>
      <xdr:colOff>114300</xdr:colOff>
      <xdr:row>34</xdr:row>
      <xdr:rowOff>161290</xdr:rowOff>
    </xdr:to>
    <xdr:sp macro="" textlink="">
      <xdr:nvSpPr>
        <xdr:cNvPr id="71" name="楕円 70"/>
        <xdr:cNvSpPr/>
      </xdr:nvSpPr>
      <xdr:spPr>
        <a:xfrm>
          <a:off x="45847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146067</xdr:rowOff>
    </xdr:from>
    <xdr:ext cx="405111" cy="259045"/>
    <xdr:sp macro="" textlink="">
      <xdr:nvSpPr>
        <xdr:cNvPr id="72" name="【道路】&#10;有形固定資産減価償却率該当値テキスト"/>
        <xdr:cNvSpPr txBox="1"/>
      </xdr:nvSpPr>
      <xdr:spPr>
        <a:xfrm>
          <a:off x="4673600" y="5803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23114</xdr:rowOff>
    </xdr:from>
    <xdr:to>
      <xdr:col>20</xdr:col>
      <xdr:colOff>38100</xdr:colOff>
      <xdr:row>34</xdr:row>
      <xdr:rowOff>124714</xdr:rowOff>
    </xdr:to>
    <xdr:sp macro="" textlink="">
      <xdr:nvSpPr>
        <xdr:cNvPr id="73" name="楕円 72"/>
        <xdr:cNvSpPr/>
      </xdr:nvSpPr>
      <xdr:spPr>
        <a:xfrm>
          <a:off x="3746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73914</xdr:rowOff>
    </xdr:from>
    <xdr:to>
      <xdr:col>24</xdr:col>
      <xdr:colOff>63500</xdr:colOff>
      <xdr:row>34</xdr:row>
      <xdr:rowOff>110490</xdr:rowOff>
    </xdr:to>
    <xdr:cxnSp macro="">
      <xdr:nvCxnSpPr>
        <xdr:cNvPr id="74" name="直線コネクタ 73"/>
        <xdr:cNvCxnSpPr/>
      </xdr:nvCxnSpPr>
      <xdr:spPr>
        <a:xfrm>
          <a:off x="3797300" y="590321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160274</xdr:rowOff>
    </xdr:from>
    <xdr:to>
      <xdr:col>15</xdr:col>
      <xdr:colOff>101600</xdr:colOff>
      <xdr:row>34</xdr:row>
      <xdr:rowOff>90424</xdr:rowOff>
    </xdr:to>
    <xdr:sp macro="" textlink="">
      <xdr:nvSpPr>
        <xdr:cNvPr id="75" name="楕円 74"/>
        <xdr:cNvSpPr/>
      </xdr:nvSpPr>
      <xdr:spPr>
        <a:xfrm>
          <a:off x="2857500" y="58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39624</xdr:rowOff>
    </xdr:from>
    <xdr:to>
      <xdr:col>19</xdr:col>
      <xdr:colOff>177800</xdr:colOff>
      <xdr:row>34</xdr:row>
      <xdr:rowOff>73914</xdr:rowOff>
    </xdr:to>
    <xdr:cxnSp macro="">
      <xdr:nvCxnSpPr>
        <xdr:cNvPr id="76" name="直線コネクタ 75"/>
        <xdr:cNvCxnSpPr/>
      </xdr:nvCxnSpPr>
      <xdr:spPr>
        <a:xfrm>
          <a:off x="2908300" y="58689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125984</xdr:rowOff>
    </xdr:from>
    <xdr:to>
      <xdr:col>10</xdr:col>
      <xdr:colOff>165100</xdr:colOff>
      <xdr:row>34</xdr:row>
      <xdr:rowOff>56134</xdr:rowOff>
    </xdr:to>
    <xdr:sp macro="" textlink="">
      <xdr:nvSpPr>
        <xdr:cNvPr id="77" name="楕円 76"/>
        <xdr:cNvSpPr/>
      </xdr:nvSpPr>
      <xdr:spPr>
        <a:xfrm>
          <a:off x="1968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xdr:rowOff>
    </xdr:from>
    <xdr:to>
      <xdr:col>15</xdr:col>
      <xdr:colOff>50800</xdr:colOff>
      <xdr:row>34</xdr:row>
      <xdr:rowOff>39624</xdr:rowOff>
    </xdr:to>
    <xdr:cxnSp macro="">
      <xdr:nvCxnSpPr>
        <xdr:cNvPr id="78" name="直線コネクタ 77"/>
        <xdr:cNvCxnSpPr/>
      </xdr:nvCxnSpPr>
      <xdr:spPr>
        <a:xfrm>
          <a:off x="2019300" y="5834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100838</xdr:rowOff>
    </xdr:from>
    <xdr:to>
      <xdr:col>6</xdr:col>
      <xdr:colOff>38100</xdr:colOff>
      <xdr:row>34</xdr:row>
      <xdr:rowOff>30988</xdr:rowOff>
    </xdr:to>
    <xdr:sp macro="" textlink="">
      <xdr:nvSpPr>
        <xdr:cNvPr id="79" name="楕円 78"/>
        <xdr:cNvSpPr/>
      </xdr:nvSpPr>
      <xdr:spPr>
        <a:xfrm>
          <a:off x="1079500" y="57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151638</xdr:rowOff>
    </xdr:from>
    <xdr:to>
      <xdr:col>10</xdr:col>
      <xdr:colOff>114300</xdr:colOff>
      <xdr:row>34</xdr:row>
      <xdr:rowOff>5334</xdr:rowOff>
    </xdr:to>
    <xdr:cxnSp macro="">
      <xdr:nvCxnSpPr>
        <xdr:cNvPr id="80" name="直線コネクタ 79"/>
        <xdr:cNvCxnSpPr/>
      </xdr:nvCxnSpPr>
      <xdr:spPr>
        <a:xfrm>
          <a:off x="1130300" y="580948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141241</xdr:rowOff>
    </xdr:from>
    <xdr:ext cx="405111" cy="259045"/>
    <xdr:sp macro="" textlink="">
      <xdr:nvSpPr>
        <xdr:cNvPr id="85" name="n_1mainValue【道路】&#10;有形固定資産減価償却率"/>
        <xdr:cNvSpPr txBox="1"/>
      </xdr:nvSpPr>
      <xdr:spPr>
        <a:xfrm>
          <a:off x="35820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106951</xdr:rowOff>
    </xdr:from>
    <xdr:ext cx="405111" cy="259045"/>
    <xdr:sp macro="" textlink="">
      <xdr:nvSpPr>
        <xdr:cNvPr id="86" name="n_2mainValue【道路】&#10;有形固定資産減価償却率"/>
        <xdr:cNvSpPr txBox="1"/>
      </xdr:nvSpPr>
      <xdr:spPr>
        <a:xfrm>
          <a:off x="2705744" y="559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72661</xdr:rowOff>
    </xdr:from>
    <xdr:ext cx="405111" cy="259045"/>
    <xdr:sp macro="" textlink="">
      <xdr:nvSpPr>
        <xdr:cNvPr id="87" name="n_3mainValue【道路】&#10;有形固定資産減価償却率"/>
        <xdr:cNvSpPr txBox="1"/>
      </xdr:nvSpPr>
      <xdr:spPr>
        <a:xfrm>
          <a:off x="1816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47515</xdr:rowOff>
    </xdr:from>
    <xdr:ext cx="405111" cy="259045"/>
    <xdr:sp macro="" textlink="">
      <xdr:nvSpPr>
        <xdr:cNvPr id="88" name="n_4mainValue【道路】&#10;有形固定資産減価償却率"/>
        <xdr:cNvSpPr txBox="1"/>
      </xdr:nvSpPr>
      <xdr:spPr>
        <a:xfrm>
          <a:off x="927744"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51765</xdr:rowOff>
    </xdr:from>
    <xdr:to>
      <xdr:col>55</xdr:col>
      <xdr:colOff>50800</xdr:colOff>
      <xdr:row>39</xdr:row>
      <xdr:rowOff>153365</xdr:rowOff>
    </xdr:to>
    <xdr:sp macro="" textlink="">
      <xdr:nvSpPr>
        <xdr:cNvPr id="128" name="楕円 127"/>
        <xdr:cNvSpPr/>
      </xdr:nvSpPr>
      <xdr:spPr>
        <a:xfrm>
          <a:off x="10426700" y="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74642</xdr:rowOff>
    </xdr:from>
    <xdr:ext cx="469744" cy="259045"/>
    <xdr:sp macro="" textlink="">
      <xdr:nvSpPr>
        <xdr:cNvPr id="129" name="【道路】&#10;一人当たり延長該当値テキスト"/>
        <xdr:cNvSpPr txBox="1"/>
      </xdr:nvSpPr>
      <xdr:spPr>
        <a:xfrm>
          <a:off x="10515600" y="65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55499</xdr:rowOff>
    </xdr:from>
    <xdr:to>
      <xdr:col>50</xdr:col>
      <xdr:colOff>165100</xdr:colOff>
      <xdr:row>39</xdr:row>
      <xdr:rowOff>157099</xdr:rowOff>
    </xdr:to>
    <xdr:sp macro="" textlink="">
      <xdr:nvSpPr>
        <xdr:cNvPr id="130" name="楕円 129"/>
        <xdr:cNvSpPr/>
      </xdr:nvSpPr>
      <xdr:spPr>
        <a:xfrm>
          <a:off x="9588500" y="67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102565</xdr:rowOff>
    </xdr:from>
    <xdr:to>
      <xdr:col>55</xdr:col>
      <xdr:colOff>0</xdr:colOff>
      <xdr:row>39</xdr:row>
      <xdr:rowOff>106299</xdr:rowOff>
    </xdr:to>
    <xdr:cxnSp macro="">
      <xdr:nvCxnSpPr>
        <xdr:cNvPr id="131" name="直線コネクタ 130"/>
        <xdr:cNvCxnSpPr/>
      </xdr:nvCxnSpPr>
      <xdr:spPr>
        <a:xfrm flipV="1">
          <a:off x="9639300" y="6789115"/>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57785</xdr:rowOff>
    </xdr:from>
    <xdr:to>
      <xdr:col>46</xdr:col>
      <xdr:colOff>38100</xdr:colOff>
      <xdr:row>39</xdr:row>
      <xdr:rowOff>159385</xdr:rowOff>
    </xdr:to>
    <xdr:sp macro="" textlink="">
      <xdr:nvSpPr>
        <xdr:cNvPr id="132" name="楕円 131"/>
        <xdr:cNvSpPr/>
      </xdr:nvSpPr>
      <xdr:spPr>
        <a:xfrm>
          <a:off x="8699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106299</xdr:rowOff>
    </xdr:from>
    <xdr:to>
      <xdr:col>50</xdr:col>
      <xdr:colOff>114300</xdr:colOff>
      <xdr:row>39</xdr:row>
      <xdr:rowOff>108585</xdr:rowOff>
    </xdr:to>
    <xdr:cxnSp macro="">
      <xdr:nvCxnSpPr>
        <xdr:cNvPr id="133" name="直線コネクタ 132"/>
        <xdr:cNvCxnSpPr/>
      </xdr:nvCxnSpPr>
      <xdr:spPr>
        <a:xfrm flipV="1">
          <a:off x="8750300" y="6792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60376</xdr:rowOff>
    </xdr:from>
    <xdr:to>
      <xdr:col>41</xdr:col>
      <xdr:colOff>101600</xdr:colOff>
      <xdr:row>39</xdr:row>
      <xdr:rowOff>161976</xdr:rowOff>
    </xdr:to>
    <xdr:sp macro="" textlink="">
      <xdr:nvSpPr>
        <xdr:cNvPr id="134" name="楕円 133"/>
        <xdr:cNvSpPr/>
      </xdr:nvSpPr>
      <xdr:spPr>
        <a:xfrm>
          <a:off x="7810500" y="6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108585</xdr:rowOff>
    </xdr:from>
    <xdr:to>
      <xdr:col>45</xdr:col>
      <xdr:colOff>177800</xdr:colOff>
      <xdr:row>39</xdr:row>
      <xdr:rowOff>111176</xdr:rowOff>
    </xdr:to>
    <xdr:cxnSp macro="">
      <xdr:nvCxnSpPr>
        <xdr:cNvPr id="135" name="直線コネクタ 134"/>
        <xdr:cNvCxnSpPr/>
      </xdr:nvCxnSpPr>
      <xdr:spPr>
        <a:xfrm flipV="1">
          <a:off x="7861300" y="679513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65024</xdr:rowOff>
    </xdr:from>
    <xdr:to>
      <xdr:col>36</xdr:col>
      <xdr:colOff>165100</xdr:colOff>
      <xdr:row>39</xdr:row>
      <xdr:rowOff>166624</xdr:rowOff>
    </xdr:to>
    <xdr:sp macro="" textlink="">
      <xdr:nvSpPr>
        <xdr:cNvPr id="136" name="楕円 135"/>
        <xdr:cNvSpPr/>
      </xdr:nvSpPr>
      <xdr:spPr>
        <a:xfrm>
          <a:off x="6921500" y="67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111176</xdr:rowOff>
    </xdr:from>
    <xdr:to>
      <xdr:col>41</xdr:col>
      <xdr:colOff>50800</xdr:colOff>
      <xdr:row>39</xdr:row>
      <xdr:rowOff>115824</xdr:rowOff>
    </xdr:to>
    <xdr:cxnSp macro="">
      <xdr:nvCxnSpPr>
        <xdr:cNvPr id="137" name="直線コネクタ 136"/>
        <xdr:cNvCxnSpPr/>
      </xdr:nvCxnSpPr>
      <xdr:spPr>
        <a:xfrm flipV="1">
          <a:off x="6972300" y="6797726"/>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2176</xdr:rowOff>
    </xdr:from>
    <xdr:ext cx="469744" cy="259045"/>
    <xdr:sp macro="" textlink="">
      <xdr:nvSpPr>
        <xdr:cNvPr id="142" name="n_1mainValue【道路】&#10;一人当たり延長"/>
        <xdr:cNvSpPr txBox="1"/>
      </xdr:nvSpPr>
      <xdr:spPr>
        <a:xfrm>
          <a:off x="9391727" y="651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4462</xdr:rowOff>
    </xdr:from>
    <xdr:ext cx="469744" cy="259045"/>
    <xdr:sp macro="" textlink="">
      <xdr:nvSpPr>
        <xdr:cNvPr id="143" name="n_2mainValue【道路】&#10;一人当たり延長"/>
        <xdr:cNvSpPr txBox="1"/>
      </xdr:nvSpPr>
      <xdr:spPr>
        <a:xfrm>
          <a:off x="8515427" y="651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7053</xdr:rowOff>
    </xdr:from>
    <xdr:ext cx="469744" cy="259045"/>
    <xdr:sp macro="" textlink="">
      <xdr:nvSpPr>
        <xdr:cNvPr id="144" name="n_3mainValue【道路】&#10;一人当たり延長"/>
        <xdr:cNvSpPr txBox="1"/>
      </xdr:nvSpPr>
      <xdr:spPr>
        <a:xfrm>
          <a:off x="7626427" y="65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157751</xdr:rowOff>
    </xdr:from>
    <xdr:ext cx="469744" cy="259045"/>
    <xdr:sp macro="" textlink="">
      <xdr:nvSpPr>
        <xdr:cNvPr id="145" name="n_4mainValue【道路】&#10;一人当たり延長"/>
        <xdr:cNvSpPr txBox="1"/>
      </xdr:nvSpPr>
      <xdr:spPr>
        <a:xfrm>
          <a:off x="6737427" y="684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673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72644</xdr:rowOff>
    </xdr:from>
    <xdr:to>
      <xdr:col>24</xdr:col>
      <xdr:colOff>114300</xdr:colOff>
      <xdr:row>58</xdr:row>
      <xdr:rowOff>2794</xdr:rowOff>
    </xdr:to>
    <xdr:sp macro="" textlink="">
      <xdr:nvSpPr>
        <xdr:cNvPr id="184" name="楕円 183"/>
        <xdr:cNvSpPr/>
      </xdr:nvSpPr>
      <xdr:spPr>
        <a:xfrm>
          <a:off x="45847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95521</xdr:rowOff>
    </xdr:from>
    <xdr:ext cx="405111" cy="259045"/>
    <xdr:sp macro="" textlink="">
      <xdr:nvSpPr>
        <xdr:cNvPr id="185" name="【橋りょう・トンネル】&#10;有形固定資産減価償却率該当値テキスト"/>
        <xdr:cNvSpPr txBox="1"/>
      </xdr:nvSpPr>
      <xdr:spPr>
        <a:xfrm>
          <a:off x="46736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86" name="楕円 185"/>
        <xdr:cNvSpPr/>
      </xdr:nvSpPr>
      <xdr:spPr>
        <a:xfrm>
          <a:off x="3746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123444</xdr:rowOff>
    </xdr:to>
    <xdr:cxnSp macro="">
      <xdr:nvCxnSpPr>
        <xdr:cNvPr id="187" name="直線コネクタ 186"/>
        <xdr:cNvCxnSpPr/>
      </xdr:nvCxnSpPr>
      <xdr:spPr>
        <a:xfrm>
          <a:off x="3797300" y="98526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88" name="楕円 187"/>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80010</xdr:rowOff>
    </xdr:to>
    <xdr:cxnSp macro="">
      <xdr:nvCxnSpPr>
        <xdr:cNvPr id="189" name="直線コネクタ 188"/>
        <xdr:cNvCxnSpPr/>
      </xdr:nvCxnSpPr>
      <xdr:spPr>
        <a:xfrm>
          <a:off x="2908300" y="9829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65786</xdr:rowOff>
    </xdr:from>
    <xdr:to>
      <xdr:col>10</xdr:col>
      <xdr:colOff>165100</xdr:colOff>
      <xdr:row>57</xdr:row>
      <xdr:rowOff>167386</xdr:rowOff>
    </xdr:to>
    <xdr:sp macro="" textlink="">
      <xdr:nvSpPr>
        <xdr:cNvPr id="190" name="楕円 189"/>
        <xdr:cNvSpPr/>
      </xdr:nvSpPr>
      <xdr:spPr>
        <a:xfrm>
          <a:off x="19685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57150</xdr:rowOff>
    </xdr:from>
    <xdr:to>
      <xdr:col>15</xdr:col>
      <xdr:colOff>50800</xdr:colOff>
      <xdr:row>57</xdr:row>
      <xdr:rowOff>116586</xdr:rowOff>
    </xdr:to>
    <xdr:cxnSp macro="">
      <xdr:nvCxnSpPr>
        <xdr:cNvPr id="191" name="直線コネクタ 190"/>
        <xdr:cNvCxnSpPr/>
      </xdr:nvCxnSpPr>
      <xdr:spPr>
        <a:xfrm flipV="1">
          <a:off x="2019300" y="98298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125222</xdr:rowOff>
    </xdr:from>
    <xdr:to>
      <xdr:col>6</xdr:col>
      <xdr:colOff>38100</xdr:colOff>
      <xdr:row>58</xdr:row>
      <xdr:rowOff>55372</xdr:rowOff>
    </xdr:to>
    <xdr:sp macro="" textlink="">
      <xdr:nvSpPr>
        <xdr:cNvPr id="192" name="楕円 191"/>
        <xdr:cNvSpPr/>
      </xdr:nvSpPr>
      <xdr:spPr>
        <a:xfrm>
          <a:off x="1079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116586</xdr:rowOff>
    </xdr:from>
    <xdr:to>
      <xdr:col>10</xdr:col>
      <xdr:colOff>114300</xdr:colOff>
      <xdr:row>58</xdr:row>
      <xdr:rowOff>4572</xdr:rowOff>
    </xdr:to>
    <xdr:cxnSp macro="">
      <xdr:nvCxnSpPr>
        <xdr:cNvPr id="193" name="直線コネクタ 192"/>
        <xdr:cNvCxnSpPr/>
      </xdr:nvCxnSpPr>
      <xdr:spPr>
        <a:xfrm flipV="1">
          <a:off x="1130300" y="98892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582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81674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xdr:cNvSpPr txBox="1"/>
      </xdr:nvSpPr>
      <xdr:spPr>
        <a:xfrm>
          <a:off x="927744" y="1010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98" name="n_1mainValue【橋りょう・トンネル】&#10;有形固定資産減価償却率"/>
        <xdr:cNvSpPr txBox="1"/>
      </xdr:nvSpPr>
      <xdr:spPr>
        <a:xfrm>
          <a:off x="35820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199" name="n_2mainValue【橋りょう・トンネル】&#10;有形固定資産減価償却率"/>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12463</xdr:rowOff>
    </xdr:from>
    <xdr:ext cx="405111" cy="259045"/>
    <xdr:sp macro="" textlink="">
      <xdr:nvSpPr>
        <xdr:cNvPr id="200" name="n_3mainValue【橋りょう・トンネル】&#10;有形固定資産減価償却率"/>
        <xdr:cNvSpPr txBox="1"/>
      </xdr:nvSpPr>
      <xdr:spPr>
        <a:xfrm>
          <a:off x="1816744" y="961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71899</xdr:rowOff>
    </xdr:from>
    <xdr:ext cx="405111" cy="259045"/>
    <xdr:sp macro="" textlink="">
      <xdr:nvSpPr>
        <xdr:cNvPr id="201" name="n_4mainValue【橋りょう・トンネル】&#10;有形固定資産減価償却率"/>
        <xdr:cNvSpPr txBox="1"/>
      </xdr:nvSpPr>
      <xdr:spPr>
        <a:xfrm>
          <a:off x="927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151678</xdr:rowOff>
    </xdr:from>
    <xdr:to>
      <xdr:col>55</xdr:col>
      <xdr:colOff>50800</xdr:colOff>
      <xdr:row>64</xdr:row>
      <xdr:rowOff>81828</xdr:rowOff>
    </xdr:to>
    <xdr:sp macro="" textlink="">
      <xdr:nvSpPr>
        <xdr:cNvPr id="241" name="楕円 240"/>
        <xdr:cNvSpPr/>
      </xdr:nvSpPr>
      <xdr:spPr>
        <a:xfrm>
          <a:off x="10426700" y="1095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66605</xdr:rowOff>
    </xdr:from>
    <xdr:ext cx="534377" cy="259045"/>
    <xdr:sp macro="" textlink="">
      <xdr:nvSpPr>
        <xdr:cNvPr id="242" name="【橋りょう・トンネル】&#10;一人当たり有形固定資産（償却資産）額該当値テキスト"/>
        <xdr:cNvSpPr txBox="1"/>
      </xdr:nvSpPr>
      <xdr:spPr>
        <a:xfrm>
          <a:off x="10515600" y="108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152452</xdr:rowOff>
    </xdr:from>
    <xdr:to>
      <xdr:col>50</xdr:col>
      <xdr:colOff>165100</xdr:colOff>
      <xdr:row>64</xdr:row>
      <xdr:rowOff>82602</xdr:rowOff>
    </xdr:to>
    <xdr:sp macro="" textlink="">
      <xdr:nvSpPr>
        <xdr:cNvPr id="243" name="楕円 242"/>
        <xdr:cNvSpPr/>
      </xdr:nvSpPr>
      <xdr:spPr>
        <a:xfrm>
          <a:off x="9588500" y="109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31028</xdr:rowOff>
    </xdr:from>
    <xdr:to>
      <xdr:col>55</xdr:col>
      <xdr:colOff>0</xdr:colOff>
      <xdr:row>64</xdr:row>
      <xdr:rowOff>31802</xdr:rowOff>
    </xdr:to>
    <xdr:cxnSp macro="">
      <xdr:nvCxnSpPr>
        <xdr:cNvPr id="244" name="直線コネクタ 243"/>
        <xdr:cNvCxnSpPr/>
      </xdr:nvCxnSpPr>
      <xdr:spPr>
        <a:xfrm flipV="1">
          <a:off x="9639300" y="11003828"/>
          <a:ext cx="8382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153778</xdr:rowOff>
    </xdr:from>
    <xdr:to>
      <xdr:col>46</xdr:col>
      <xdr:colOff>38100</xdr:colOff>
      <xdr:row>64</xdr:row>
      <xdr:rowOff>83928</xdr:rowOff>
    </xdr:to>
    <xdr:sp macro="" textlink="">
      <xdr:nvSpPr>
        <xdr:cNvPr id="245" name="楕円 244"/>
        <xdr:cNvSpPr/>
      </xdr:nvSpPr>
      <xdr:spPr>
        <a:xfrm>
          <a:off x="8699500" y="109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31802</xdr:rowOff>
    </xdr:from>
    <xdr:to>
      <xdr:col>50</xdr:col>
      <xdr:colOff>114300</xdr:colOff>
      <xdr:row>64</xdr:row>
      <xdr:rowOff>33128</xdr:rowOff>
    </xdr:to>
    <xdr:cxnSp macro="">
      <xdr:nvCxnSpPr>
        <xdr:cNvPr id="246" name="直線コネクタ 245"/>
        <xdr:cNvCxnSpPr/>
      </xdr:nvCxnSpPr>
      <xdr:spPr>
        <a:xfrm flipV="1">
          <a:off x="8750300" y="1100460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157855</xdr:rowOff>
    </xdr:from>
    <xdr:to>
      <xdr:col>41</xdr:col>
      <xdr:colOff>101600</xdr:colOff>
      <xdr:row>64</xdr:row>
      <xdr:rowOff>88005</xdr:rowOff>
    </xdr:to>
    <xdr:sp macro="" textlink="">
      <xdr:nvSpPr>
        <xdr:cNvPr id="247" name="楕円 246"/>
        <xdr:cNvSpPr/>
      </xdr:nvSpPr>
      <xdr:spPr>
        <a:xfrm>
          <a:off x="7810500" y="10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33128</xdr:rowOff>
    </xdr:from>
    <xdr:to>
      <xdr:col>45</xdr:col>
      <xdr:colOff>177800</xdr:colOff>
      <xdr:row>64</xdr:row>
      <xdr:rowOff>37205</xdr:rowOff>
    </xdr:to>
    <xdr:cxnSp macro="">
      <xdr:nvCxnSpPr>
        <xdr:cNvPr id="248" name="直線コネクタ 247"/>
        <xdr:cNvCxnSpPr/>
      </xdr:nvCxnSpPr>
      <xdr:spPr>
        <a:xfrm flipV="1">
          <a:off x="7861300" y="1100592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161334</xdr:rowOff>
    </xdr:from>
    <xdr:to>
      <xdr:col>36</xdr:col>
      <xdr:colOff>165100</xdr:colOff>
      <xdr:row>64</xdr:row>
      <xdr:rowOff>91484</xdr:rowOff>
    </xdr:to>
    <xdr:sp macro="" textlink="">
      <xdr:nvSpPr>
        <xdr:cNvPr id="249" name="楕円 248"/>
        <xdr:cNvSpPr/>
      </xdr:nvSpPr>
      <xdr:spPr>
        <a:xfrm>
          <a:off x="6921500" y="1096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37205</xdr:rowOff>
    </xdr:from>
    <xdr:to>
      <xdr:col>41</xdr:col>
      <xdr:colOff>50800</xdr:colOff>
      <xdr:row>64</xdr:row>
      <xdr:rowOff>40684</xdr:rowOff>
    </xdr:to>
    <xdr:cxnSp macro="">
      <xdr:nvCxnSpPr>
        <xdr:cNvPr id="250" name="直線コネクタ 249"/>
        <xdr:cNvCxnSpPr/>
      </xdr:nvCxnSpPr>
      <xdr:spPr>
        <a:xfrm flipV="1">
          <a:off x="6972300" y="11010005"/>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73729</xdr:rowOff>
    </xdr:from>
    <xdr:ext cx="534377" cy="259045"/>
    <xdr:sp macro="" textlink="">
      <xdr:nvSpPr>
        <xdr:cNvPr id="255" name="n_1mainValue【橋りょう・トンネル】&#10;一人当たり有形固定資産（償却資産）額"/>
        <xdr:cNvSpPr txBox="1"/>
      </xdr:nvSpPr>
      <xdr:spPr>
        <a:xfrm>
          <a:off x="9359411" y="1104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75055</xdr:rowOff>
    </xdr:from>
    <xdr:ext cx="534377" cy="259045"/>
    <xdr:sp macro="" textlink="">
      <xdr:nvSpPr>
        <xdr:cNvPr id="256" name="n_2mainValue【橋りょう・トンネル】&#10;一人当たり有形固定資産（償却資産）額"/>
        <xdr:cNvSpPr txBox="1"/>
      </xdr:nvSpPr>
      <xdr:spPr>
        <a:xfrm>
          <a:off x="8483111" y="110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79132</xdr:rowOff>
    </xdr:from>
    <xdr:ext cx="534377" cy="259045"/>
    <xdr:sp macro="" textlink="">
      <xdr:nvSpPr>
        <xdr:cNvPr id="257" name="n_3mainValue【橋りょう・トンネル】&#10;一人当たり有形固定資産（償却資産）額"/>
        <xdr:cNvSpPr txBox="1"/>
      </xdr:nvSpPr>
      <xdr:spPr>
        <a:xfrm>
          <a:off x="7594111" y="1105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82611</xdr:rowOff>
    </xdr:from>
    <xdr:ext cx="469744" cy="259045"/>
    <xdr:sp macro="" textlink="">
      <xdr:nvSpPr>
        <xdr:cNvPr id="258" name="n_4mainValue【橋りょう・トンネル】&#10;一人当たり有形固定資産（償却資産）額"/>
        <xdr:cNvSpPr txBox="1"/>
      </xdr:nvSpPr>
      <xdr:spPr>
        <a:xfrm>
          <a:off x="6737428" y="1105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141605</xdr:rowOff>
    </xdr:from>
    <xdr:to>
      <xdr:col>24</xdr:col>
      <xdr:colOff>114300</xdr:colOff>
      <xdr:row>80</xdr:row>
      <xdr:rowOff>71755</xdr:rowOff>
    </xdr:to>
    <xdr:sp macro="" textlink="">
      <xdr:nvSpPr>
        <xdr:cNvPr id="299" name="楕円 298"/>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164482</xdr:rowOff>
    </xdr:from>
    <xdr:ext cx="405111" cy="259045"/>
    <xdr:sp macro="" textlink="">
      <xdr:nvSpPr>
        <xdr:cNvPr id="300" name="【公営住宅】&#10;有形固定資産減価償却率該当値テキスト"/>
        <xdr:cNvSpPr txBox="1"/>
      </xdr:nvSpPr>
      <xdr:spPr>
        <a:xfrm>
          <a:off x="46736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103505</xdr:rowOff>
    </xdr:from>
    <xdr:to>
      <xdr:col>20</xdr:col>
      <xdr:colOff>38100</xdr:colOff>
      <xdr:row>80</xdr:row>
      <xdr:rowOff>33655</xdr:rowOff>
    </xdr:to>
    <xdr:sp macro="" textlink="">
      <xdr:nvSpPr>
        <xdr:cNvPr id="301" name="楕円 300"/>
        <xdr:cNvSpPr/>
      </xdr:nvSpPr>
      <xdr:spPr>
        <a:xfrm>
          <a:off x="3746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20955</xdr:rowOff>
    </xdr:to>
    <xdr:cxnSp macro="">
      <xdr:nvCxnSpPr>
        <xdr:cNvPr id="302" name="直線コネクタ 301"/>
        <xdr:cNvCxnSpPr/>
      </xdr:nvCxnSpPr>
      <xdr:spPr>
        <a:xfrm>
          <a:off x="3797300" y="13698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73025</xdr:rowOff>
    </xdr:from>
    <xdr:to>
      <xdr:col>15</xdr:col>
      <xdr:colOff>101600</xdr:colOff>
      <xdr:row>80</xdr:row>
      <xdr:rowOff>3175</xdr:rowOff>
    </xdr:to>
    <xdr:sp macro="" textlink="">
      <xdr:nvSpPr>
        <xdr:cNvPr id="303" name="楕円 302"/>
        <xdr:cNvSpPr/>
      </xdr:nvSpPr>
      <xdr:spPr>
        <a:xfrm>
          <a:off x="2857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123825</xdr:rowOff>
    </xdr:from>
    <xdr:to>
      <xdr:col>19</xdr:col>
      <xdr:colOff>177800</xdr:colOff>
      <xdr:row>79</xdr:row>
      <xdr:rowOff>154305</xdr:rowOff>
    </xdr:to>
    <xdr:cxnSp macro="">
      <xdr:nvCxnSpPr>
        <xdr:cNvPr id="304" name="直線コネクタ 303"/>
        <xdr:cNvCxnSpPr/>
      </xdr:nvCxnSpPr>
      <xdr:spPr>
        <a:xfrm>
          <a:off x="2908300" y="136683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34925</xdr:rowOff>
    </xdr:from>
    <xdr:to>
      <xdr:col>10</xdr:col>
      <xdr:colOff>165100</xdr:colOff>
      <xdr:row>79</xdr:row>
      <xdr:rowOff>136525</xdr:rowOff>
    </xdr:to>
    <xdr:sp macro="" textlink="">
      <xdr:nvSpPr>
        <xdr:cNvPr id="305" name="楕円 304"/>
        <xdr:cNvSpPr/>
      </xdr:nvSpPr>
      <xdr:spPr>
        <a:xfrm>
          <a:off x="196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85725</xdr:rowOff>
    </xdr:from>
    <xdr:to>
      <xdr:col>15</xdr:col>
      <xdr:colOff>50800</xdr:colOff>
      <xdr:row>79</xdr:row>
      <xdr:rowOff>123825</xdr:rowOff>
    </xdr:to>
    <xdr:cxnSp macro="">
      <xdr:nvCxnSpPr>
        <xdr:cNvPr id="306" name="直線コネクタ 305"/>
        <xdr:cNvCxnSpPr/>
      </xdr:nvCxnSpPr>
      <xdr:spPr>
        <a:xfrm>
          <a:off x="2019300" y="13630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168275</xdr:rowOff>
    </xdr:from>
    <xdr:to>
      <xdr:col>6</xdr:col>
      <xdr:colOff>38100</xdr:colOff>
      <xdr:row>79</xdr:row>
      <xdr:rowOff>98425</xdr:rowOff>
    </xdr:to>
    <xdr:sp macro="" textlink="">
      <xdr:nvSpPr>
        <xdr:cNvPr id="307" name="楕円 306"/>
        <xdr:cNvSpPr/>
      </xdr:nvSpPr>
      <xdr:spPr>
        <a:xfrm>
          <a:off x="1079500" y="135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47625</xdr:rowOff>
    </xdr:from>
    <xdr:to>
      <xdr:col>10</xdr:col>
      <xdr:colOff>114300</xdr:colOff>
      <xdr:row>79</xdr:row>
      <xdr:rowOff>85725</xdr:rowOff>
    </xdr:to>
    <xdr:cxnSp macro="">
      <xdr:nvCxnSpPr>
        <xdr:cNvPr id="308" name="直線コネクタ 307"/>
        <xdr:cNvCxnSpPr/>
      </xdr:nvCxnSpPr>
      <xdr:spPr>
        <a:xfrm>
          <a:off x="1130300" y="135921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50182</xdr:rowOff>
    </xdr:from>
    <xdr:ext cx="405111" cy="259045"/>
    <xdr:sp macro="" textlink="">
      <xdr:nvSpPr>
        <xdr:cNvPr id="313" name="n_1mainValue【公営住宅】&#10;有形固定資産減価償却率"/>
        <xdr:cNvSpPr txBox="1"/>
      </xdr:nvSpPr>
      <xdr:spPr>
        <a:xfrm>
          <a:off x="35820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19702</xdr:rowOff>
    </xdr:from>
    <xdr:ext cx="405111" cy="259045"/>
    <xdr:sp macro="" textlink="">
      <xdr:nvSpPr>
        <xdr:cNvPr id="314" name="n_2mainValue【公営住宅】&#10;有形固定資産減価償却率"/>
        <xdr:cNvSpPr txBox="1"/>
      </xdr:nvSpPr>
      <xdr:spPr>
        <a:xfrm>
          <a:off x="27057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153052</xdr:rowOff>
    </xdr:from>
    <xdr:ext cx="405111" cy="259045"/>
    <xdr:sp macro="" textlink="">
      <xdr:nvSpPr>
        <xdr:cNvPr id="315" name="n_3mainValue【公営住宅】&#10;有形固定資産減価償却率"/>
        <xdr:cNvSpPr txBox="1"/>
      </xdr:nvSpPr>
      <xdr:spPr>
        <a:xfrm>
          <a:off x="1816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114952</xdr:rowOff>
    </xdr:from>
    <xdr:ext cx="405111" cy="259045"/>
    <xdr:sp macro="" textlink="">
      <xdr:nvSpPr>
        <xdr:cNvPr id="316" name="n_4mainValue【公営住宅】&#10;有形固定資産減価償却率"/>
        <xdr:cNvSpPr txBox="1"/>
      </xdr:nvSpPr>
      <xdr:spPr>
        <a:xfrm>
          <a:off x="9277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91884</xdr:rowOff>
    </xdr:from>
    <xdr:to>
      <xdr:col>55</xdr:col>
      <xdr:colOff>50800</xdr:colOff>
      <xdr:row>85</xdr:row>
      <xdr:rowOff>22034</xdr:rowOff>
    </xdr:to>
    <xdr:sp macro="" textlink="">
      <xdr:nvSpPr>
        <xdr:cNvPr id="352" name="楕円 351"/>
        <xdr:cNvSpPr/>
      </xdr:nvSpPr>
      <xdr:spPr>
        <a:xfrm>
          <a:off x="10426700" y="144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6811</xdr:rowOff>
    </xdr:from>
    <xdr:ext cx="469744" cy="259045"/>
    <xdr:sp macro="" textlink="">
      <xdr:nvSpPr>
        <xdr:cNvPr id="353" name="【公営住宅】&#10;一人当たり面積該当値テキスト"/>
        <xdr:cNvSpPr txBox="1"/>
      </xdr:nvSpPr>
      <xdr:spPr>
        <a:xfrm>
          <a:off x="10515600" y="1440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93027</xdr:rowOff>
    </xdr:from>
    <xdr:to>
      <xdr:col>50</xdr:col>
      <xdr:colOff>165100</xdr:colOff>
      <xdr:row>85</xdr:row>
      <xdr:rowOff>23177</xdr:rowOff>
    </xdr:to>
    <xdr:sp macro="" textlink="">
      <xdr:nvSpPr>
        <xdr:cNvPr id="354" name="楕円 353"/>
        <xdr:cNvSpPr/>
      </xdr:nvSpPr>
      <xdr:spPr>
        <a:xfrm>
          <a:off x="9588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142684</xdr:rowOff>
    </xdr:from>
    <xdr:to>
      <xdr:col>55</xdr:col>
      <xdr:colOff>0</xdr:colOff>
      <xdr:row>84</xdr:row>
      <xdr:rowOff>143827</xdr:rowOff>
    </xdr:to>
    <xdr:cxnSp macro="">
      <xdr:nvCxnSpPr>
        <xdr:cNvPr id="355" name="直線コネクタ 354"/>
        <xdr:cNvCxnSpPr/>
      </xdr:nvCxnSpPr>
      <xdr:spPr>
        <a:xfrm flipV="1">
          <a:off x="9639300" y="1454448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93027</xdr:rowOff>
    </xdr:from>
    <xdr:to>
      <xdr:col>46</xdr:col>
      <xdr:colOff>38100</xdr:colOff>
      <xdr:row>85</xdr:row>
      <xdr:rowOff>23177</xdr:rowOff>
    </xdr:to>
    <xdr:sp macro="" textlink="">
      <xdr:nvSpPr>
        <xdr:cNvPr id="356" name="楕円 355"/>
        <xdr:cNvSpPr/>
      </xdr:nvSpPr>
      <xdr:spPr>
        <a:xfrm>
          <a:off x="8699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143827</xdr:rowOff>
    </xdr:from>
    <xdr:to>
      <xdr:col>50</xdr:col>
      <xdr:colOff>114300</xdr:colOff>
      <xdr:row>84</xdr:row>
      <xdr:rowOff>143827</xdr:rowOff>
    </xdr:to>
    <xdr:cxnSp macro="">
      <xdr:nvCxnSpPr>
        <xdr:cNvPr id="357" name="直線コネクタ 356"/>
        <xdr:cNvCxnSpPr/>
      </xdr:nvCxnSpPr>
      <xdr:spPr>
        <a:xfrm>
          <a:off x="8750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93027</xdr:rowOff>
    </xdr:from>
    <xdr:to>
      <xdr:col>41</xdr:col>
      <xdr:colOff>101600</xdr:colOff>
      <xdr:row>85</xdr:row>
      <xdr:rowOff>23177</xdr:rowOff>
    </xdr:to>
    <xdr:sp macro="" textlink="">
      <xdr:nvSpPr>
        <xdr:cNvPr id="358" name="楕円 357"/>
        <xdr:cNvSpPr/>
      </xdr:nvSpPr>
      <xdr:spPr>
        <a:xfrm>
          <a:off x="7810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143827</xdr:rowOff>
    </xdr:from>
    <xdr:to>
      <xdr:col>45</xdr:col>
      <xdr:colOff>177800</xdr:colOff>
      <xdr:row>84</xdr:row>
      <xdr:rowOff>143827</xdr:rowOff>
    </xdr:to>
    <xdr:cxnSp macro="">
      <xdr:nvCxnSpPr>
        <xdr:cNvPr id="359" name="直線コネクタ 358"/>
        <xdr:cNvCxnSpPr/>
      </xdr:nvCxnSpPr>
      <xdr:spPr>
        <a:xfrm>
          <a:off x="7861300" y="1454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93599</xdr:rowOff>
    </xdr:from>
    <xdr:to>
      <xdr:col>36</xdr:col>
      <xdr:colOff>165100</xdr:colOff>
      <xdr:row>85</xdr:row>
      <xdr:rowOff>23749</xdr:rowOff>
    </xdr:to>
    <xdr:sp macro="" textlink="">
      <xdr:nvSpPr>
        <xdr:cNvPr id="360" name="楕円 359"/>
        <xdr:cNvSpPr/>
      </xdr:nvSpPr>
      <xdr:spPr>
        <a:xfrm>
          <a:off x="6921500" y="144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143827</xdr:rowOff>
    </xdr:from>
    <xdr:to>
      <xdr:col>41</xdr:col>
      <xdr:colOff>50800</xdr:colOff>
      <xdr:row>84</xdr:row>
      <xdr:rowOff>144399</xdr:rowOff>
    </xdr:to>
    <xdr:cxnSp macro="">
      <xdr:nvCxnSpPr>
        <xdr:cNvPr id="361" name="直線コネクタ 360"/>
        <xdr:cNvCxnSpPr/>
      </xdr:nvCxnSpPr>
      <xdr:spPr>
        <a:xfrm flipV="1">
          <a:off x="6972300" y="1454562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14304</xdr:rowOff>
    </xdr:from>
    <xdr:ext cx="469744" cy="259045"/>
    <xdr:sp macro="" textlink="">
      <xdr:nvSpPr>
        <xdr:cNvPr id="366" name="n_1mainValue【公営住宅】&#10;一人当たり面積"/>
        <xdr:cNvSpPr txBox="1"/>
      </xdr:nvSpPr>
      <xdr:spPr>
        <a:xfrm>
          <a:off x="93917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14304</xdr:rowOff>
    </xdr:from>
    <xdr:ext cx="469744" cy="259045"/>
    <xdr:sp macro="" textlink="">
      <xdr:nvSpPr>
        <xdr:cNvPr id="367" name="n_2mainValue【公営住宅】&#10;一人当たり面積"/>
        <xdr:cNvSpPr txBox="1"/>
      </xdr:nvSpPr>
      <xdr:spPr>
        <a:xfrm>
          <a:off x="8515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14304</xdr:rowOff>
    </xdr:from>
    <xdr:ext cx="469744" cy="259045"/>
    <xdr:sp macro="" textlink="">
      <xdr:nvSpPr>
        <xdr:cNvPr id="368" name="n_3mainValue【公営住宅】&#10;一人当たり面積"/>
        <xdr:cNvSpPr txBox="1"/>
      </xdr:nvSpPr>
      <xdr:spPr>
        <a:xfrm>
          <a:off x="7626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14876</xdr:rowOff>
    </xdr:from>
    <xdr:ext cx="469744" cy="259045"/>
    <xdr:sp macro="" textlink="">
      <xdr:nvSpPr>
        <xdr:cNvPr id="369" name="n_4mainValue【公営住宅】&#10;一人当たり面積"/>
        <xdr:cNvSpPr txBox="1"/>
      </xdr:nvSpPr>
      <xdr:spPr>
        <a:xfrm>
          <a:off x="6737427" y="145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78740</xdr:rowOff>
    </xdr:from>
    <xdr:to>
      <xdr:col>85</xdr:col>
      <xdr:colOff>177800</xdr:colOff>
      <xdr:row>40</xdr:row>
      <xdr:rowOff>8890</xdr:rowOff>
    </xdr:to>
    <xdr:sp macro="" textlink="">
      <xdr:nvSpPr>
        <xdr:cNvPr id="426" name="楕円 425"/>
        <xdr:cNvSpPr/>
      </xdr:nvSpPr>
      <xdr:spPr>
        <a:xfrm>
          <a:off x="16268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57167</xdr:rowOff>
    </xdr:from>
    <xdr:ext cx="405111" cy="259045"/>
    <xdr:sp macro="" textlink="">
      <xdr:nvSpPr>
        <xdr:cNvPr id="427" name="【認定こども園・幼稚園・保育所】&#10;有形固定資産減価償却率該当値テキスト"/>
        <xdr:cNvSpPr txBox="1"/>
      </xdr:nvSpPr>
      <xdr:spPr>
        <a:xfrm>
          <a:off x="16357600"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42545</xdr:rowOff>
    </xdr:from>
    <xdr:to>
      <xdr:col>81</xdr:col>
      <xdr:colOff>101600</xdr:colOff>
      <xdr:row>39</xdr:row>
      <xdr:rowOff>144145</xdr:rowOff>
    </xdr:to>
    <xdr:sp macro="" textlink="">
      <xdr:nvSpPr>
        <xdr:cNvPr id="428" name="楕円 427"/>
        <xdr:cNvSpPr/>
      </xdr:nvSpPr>
      <xdr:spPr>
        <a:xfrm>
          <a:off x="1543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93345</xdr:rowOff>
    </xdr:from>
    <xdr:to>
      <xdr:col>85</xdr:col>
      <xdr:colOff>127000</xdr:colOff>
      <xdr:row>39</xdr:row>
      <xdr:rowOff>129540</xdr:rowOff>
    </xdr:to>
    <xdr:cxnSp macro="">
      <xdr:nvCxnSpPr>
        <xdr:cNvPr id="429" name="直線コネクタ 428"/>
        <xdr:cNvCxnSpPr/>
      </xdr:nvCxnSpPr>
      <xdr:spPr>
        <a:xfrm>
          <a:off x="15481300" y="67798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xdr:rowOff>
    </xdr:from>
    <xdr:to>
      <xdr:col>76</xdr:col>
      <xdr:colOff>165100</xdr:colOff>
      <xdr:row>39</xdr:row>
      <xdr:rowOff>111760</xdr:rowOff>
    </xdr:to>
    <xdr:sp macro="" textlink="">
      <xdr:nvSpPr>
        <xdr:cNvPr id="430" name="楕円 429"/>
        <xdr:cNvSpPr/>
      </xdr:nvSpPr>
      <xdr:spPr>
        <a:xfrm>
          <a:off x="1454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60960</xdr:rowOff>
    </xdr:from>
    <xdr:to>
      <xdr:col>81</xdr:col>
      <xdr:colOff>50800</xdr:colOff>
      <xdr:row>39</xdr:row>
      <xdr:rowOff>93345</xdr:rowOff>
    </xdr:to>
    <xdr:cxnSp macro="">
      <xdr:nvCxnSpPr>
        <xdr:cNvPr id="431" name="直線コネクタ 430"/>
        <xdr:cNvCxnSpPr/>
      </xdr:nvCxnSpPr>
      <xdr:spPr>
        <a:xfrm>
          <a:off x="14592300" y="67475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432" name="楕円 431"/>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36195</xdr:rowOff>
    </xdr:from>
    <xdr:to>
      <xdr:col>76</xdr:col>
      <xdr:colOff>114300</xdr:colOff>
      <xdr:row>39</xdr:row>
      <xdr:rowOff>60960</xdr:rowOff>
    </xdr:to>
    <xdr:cxnSp macro="">
      <xdr:nvCxnSpPr>
        <xdr:cNvPr id="433" name="直線コネクタ 432"/>
        <xdr:cNvCxnSpPr/>
      </xdr:nvCxnSpPr>
      <xdr:spPr>
        <a:xfrm>
          <a:off x="13703300" y="67227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118745</xdr:rowOff>
    </xdr:from>
    <xdr:to>
      <xdr:col>67</xdr:col>
      <xdr:colOff>101600</xdr:colOff>
      <xdr:row>39</xdr:row>
      <xdr:rowOff>48895</xdr:rowOff>
    </xdr:to>
    <xdr:sp macro="" textlink="">
      <xdr:nvSpPr>
        <xdr:cNvPr id="434" name="楕円 433"/>
        <xdr:cNvSpPr/>
      </xdr:nvSpPr>
      <xdr:spPr>
        <a:xfrm>
          <a:off x="12763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169545</xdr:rowOff>
    </xdr:from>
    <xdr:to>
      <xdr:col>71</xdr:col>
      <xdr:colOff>177800</xdr:colOff>
      <xdr:row>39</xdr:row>
      <xdr:rowOff>36195</xdr:rowOff>
    </xdr:to>
    <xdr:cxnSp macro="">
      <xdr:nvCxnSpPr>
        <xdr:cNvPr id="435" name="直線コネクタ 434"/>
        <xdr:cNvCxnSpPr/>
      </xdr:nvCxnSpPr>
      <xdr:spPr>
        <a:xfrm>
          <a:off x="12814300" y="6684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3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135272</xdr:rowOff>
    </xdr:from>
    <xdr:ext cx="405111" cy="259045"/>
    <xdr:sp macro="" textlink="">
      <xdr:nvSpPr>
        <xdr:cNvPr id="440" name="n_1mainValue【認定こども園・幼稚園・保育所】&#10;有形固定資産減価償却率"/>
        <xdr:cNvSpPr txBox="1"/>
      </xdr:nvSpPr>
      <xdr:spPr>
        <a:xfrm>
          <a:off x="15266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102887</xdr:rowOff>
    </xdr:from>
    <xdr:ext cx="405111" cy="259045"/>
    <xdr:sp macro="" textlink="">
      <xdr:nvSpPr>
        <xdr:cNvPr id="441" name="n_2mainValue【認定こども園・幼稚園・保育所】&#10;有形固定資産減価償却率"/>
        <xdr:cNvSpPr txBox="1"/>
      </xdr:nvSpPr>
      <xdr:spPr>
        <a:xfrm>
          <a:off x="14389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442" name="n_3mainValue【認定こども園・幼稚園・保育所】&#10;有形固定資産減価償却率"/>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40022</xdr:rowOff>
    </xdr:from>
    <xdr:ext cx="405111" cy="259045"/>
    <xdr:sp macro="" textlink="">
      <xdr:nvSpPr>
        <xdr:cNvPr id="443" name="n_4mainValue【認定こども園・幼稚園・保育所】&#10;有形固定資産減価償却率"/>
        <xdr:cNvSpPr txBox="1"/>
      </xdr:nvSpPr>
      <xdr:spPr>
        <a:xfrm>
          <a:off x="12611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83" name="楕円 482"/>
        <xdr:cNvSpPr/>
      </xdr:nvSpPr>
      <xdr:spPr>
        <a:xfrm>
          <a:off x="22110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29227</xdr:rowOff>
    </xdr:from>
    <xdr:ext cx="469744" cy="259045"/>
    <xdr:sp macro="" textlink="">
      <xdr:nvSpPr>
        <xdr:cNvPr id="484" name="【認定こども園・幼稚園・保育所】&#10;一人当たり面積該当値テキスト"/>
        <xdr:cNvSpPr txBox="1"/>
      </xdr:nvSpPr>
      <xdr:spPr>
        <a:xfrm>
          <a:off x="22199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xdr:rowOff>
    </xdr:from>
    <xdr:to>
      <xdr:col>112</xdr:col>
      <xdr:colOff>38100</xdr:colOff>
      <xdr:row>39</xdr:row>
      <xdr:rowOff>107950</xdr:rowOff>
    </xdr:to>
    <xdr:sp macro="" textlink="">
      <xdr:nvSpPr>
        <xdr:cNvPr id="485" name="楕円 484"/>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57150</xdr:rowOff>
    </xdr:from>
    <xdr:to>
      <xdr:col>116</xdr:col>
      <xdr:colOff>63500</xdr:colOff>
      <xdr:row>39</xdr:row>
      <xdr:rowOff>57150</xdr:rowOff>
    </xdr:to>
    <xdr:cxnSp macro="">
      <xdr:nvCxnSpPr>
        <xdr:cNvPr id="486" name="直線コネクタ 485"/>
        <xdr:cNvCxnSpPr/>
      </xdr:nvCxnSpPr>
      <xdr:spPr>
        <a:xfrm>
          <a:off x="213233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87" name="楕円 486"/>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57150</xdr:rowOff>
    </xdr:from>
    <xdr:to>
      <xdr:col>111</xdr:col>
      <xdr:colOff>177800</xdr:colOff>
      <xdr:row>39</xdr:row>
      <xdr:rowOff>64770</xdr:rowOff>
    </xdr:to>
    <xdr:cxnSp macro="">
      <xdr:nvCxnSpPr>
        <xdr:cNvPr id="488" name="直線コネクタ 487"/>
        <xdr:cNvCxnSpPr/>
      </xdr:nvCxnSpPr>
      <xdr:spPr>
        <a:xfrm flipV="1">
          <a:off x="20434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89" name="楕円 488"/>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64770</xdr:rowOff>
    </xdr:to>
    <xdr:cxnSp macro="">
      <xdr:nvCxnSpPr>
        <xdr:cNvPr id="490" name="直線コネクタ 489"/>
        <xdr:cNvCxnSpPr/>
      </xdr:nvCxnSpPr>
      <xdr:spPr>
        <a:xfrm>
          <a:off x="19545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1" name="楕円 490"/>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64770</xdr:rowOff>
    </xdr:to>
    <xdr:cxnSp macro="">
      <xdr:nvCxnSpPr>
        <xdr:cNvPr id="492" name="直線コネクタ 491"/>
        <xdr:cNvCxnSpPr/>
      </xdr:nvCxnSpPr>
      <xdr:spPr>
        <a:xfrm>
          <a:off x="18656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124477</xdr:rowOff>
    </xdr:from>
    <xdr:ext cx="469744" cy="259045"/>
    <xdr:sp macro="" textlink="">
      <xdr:nvSpPr>
        <xdr:cNvPr id="497" name="n_1main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98" name="n_2main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9" name="n_3main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0" name="n_4main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541" name="楕円 540"/>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542" name="【学校施設】&#10;有形固定資産減価償却率該当値テキスト"/>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543" name="楕円 542"/>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102870</xdr:rowOff>
    </xdr:to>
    <xdr:cxnSp macro="">
      <xdr:nvCxnSpPr>
        <xdr:cNvPr id="544" name="直線コネクタ 543"/>
        <xdr:cNvCxnSpPr/>
      </xdr:nvCxnSpPr>
      <xdr:spPr>
        <a:xfrm>
          <a:off x="15481300" y="10031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25400</xdr:rowOff>
    </xdr:from>
    <xdr:to>
      <xdr:col>76</xdr:col>
      <xdr:colOff>165100</xdr:colOff>
      <xdr:row>58</xdr:row>
      <xdr:rowOff>127000</xdr:rowOff>
    </xdr:to>
    <xdr:sp macro="" textlink="">
      <xdr:nvSpPr>
        <xdr:cNvPr id="545" name="楕円 544"/>
        <xdr:cNvSpPr/>
      </xdr:nvSpPr>
      <xdr:spPr>
        <a:xfrm>
          <a:off x="14541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87630</xdr:rowOff>
    </xdr:to>
    <xdr:cxnSp macro="">
      <xdr:nvCxnSpPr>
        <xdr:cNvPr id="546" name="直線コネクタ 545"/>
        <xdr:cNvCxnSpPr/>
      </xdr:nvCxnSpPr>
      <xdr:spPr>
        <a:xfrm>
          <a:off x="14592300" y="10020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47" name="楕円 546"/>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76200</xdr:rowOff>
    </xdr:to>
    <xdr:cxnSp macro="">
      <xdr:nvCxnSpPr>
        <xdr:cNvPr id="548" name="直線コネクタ 547"/>
        <xdr:cNvCxnSpPr/>
      </xdr:nvCxnSpPr>
      <xdr:spPr>
        <a:xfrm>
          <a:off x="13703300" y="99555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48260</xdr:rowOff>
    </xdr:from>
    <xdr:to>
      <xdr:col>67</xdr:col>
      <xdr:colOff>101600</xdr:colOff>
      <xdr:row>57</xdr:row>
      <xdr:rowOff>149860</xdr:rowOff>
    </xdr:to>
    <xdr:sp macro="" textlink="">
      <xdr:nvSpPr>
        <xdr:cNvPr id="549" name="楕円 548"/>
        <xdr:cNvSpPr/>
      </xdr:nvSpPr>
      <xdr:spPr>
        <a:xfrm>
          <a:off x="12763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99060</xdr:rowOff>
    </xdr:from>
    <xdr:to>
      <xdr:col>71</xdr:col>
      <xdr:colOff>177800</xdr:colOff>
      <xdr:row>58</xdr:row>
      <xdr:rowOff>11430</xdr:rowOff>
    </xdr:to>
    <xdr:cxnSp macro="">
      <xdr:nvCxnSpPr>
        <xdr:cNvPr id="550" name="直線コネクタ 549"/>
        <xdr:cNvCxnSpPr/>
      </xdr:nvCxnSpPr>
      <xdr:spPr>
        <a:xfrm>
          <a:off x="12814300" y="98717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53"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554" name="n_4aveValue【学校施設】&#10;有形固定資産減価償却率"/>
        <xdr:cNvSpPr txBox="1"/>
      </xdr:nvSpPr>
      <xdr:spPr>
        <a:xfrm>
          <a:off x="12611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555" name="n_1mainValue【学校施設】&#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143527</xdr:rowOff>
    </xdr:from>
    <xdr:ext cx="405111" cy="259045"/>
    <xdr:sp macro="" textlink="">
      <xdr:nvSpPr>
        <xdr:cNvPr id="556" name="n_2mainValue【学校施設】&#10;有形固定資産減価償却率"/>
        <xdr:cNvSpPr txBox="1"/>
      </xdr:nvSpPr>
      <xdr:spPr>
        <a:xfrm>
          <a:off x="14389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57" name="n_3mainValue【学校施設】&#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166387</xdr:rowOff>
    </xdr:from>
    <xdr:ext cx="405111" cy="259045"/>
    <xdr:sp macro="" textlink="">
      <xdr:nvSpPr>
        <xdr:cNvPr id="558" name="n_4mainValue【学校施設】&#10;有形固定資産減価償却率"/>
        <xdr:cNvSpPr txBox="1"/>
      </xdr:nvSpPr>
      <xdr:spPr>
        <a:xfrm>
          <a:off x="12611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85090</xdr:rowOff>
    </xdr:from>
    <xdr:to>
      <xdr:col>116</xdr:col>
      <xdr:colOff>114300</xdr:colOff>
      <xdr:row>60</xdr:row>
      <xdr:rowOff>15240</xdr:rowOff>
    </xdr:to>
    <xdr:sp macro="" textlink="">
      <xdr:nvSpPr>
        <xdr:cNvPr id="599" name="楕円 598"/>
        <xdr:cNvSpPr/>
      </xdr:nvSpPr>
      <xdr:spPr>
        <a:xfrm>
          <a:off x="221107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107967</xdr:rowOff>
    </xdr:from>
    <xdr:ext cx="469744" cy="259045"/>
    <xdr:sp macro="" textlink="">
      <xdr:nvSpPr>
        <xdr:cNvPr id="600" name="【学校施設】&#10;一人当たり面積該当値テキスト"/>
        <xdr:cNvSpPr txBox="1"/>
      </xdr:nvSpPr>
      <xdr:spPr>
        <a:xfrm>
          <a:off x="22199600" y="1005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100330</xdr:rowOff>
    </xdr:from>
    <xdr:to>
      <xdr:col>112</xdr:col>
      <xdr:colOff>38100</xdr:colOff>
      <xdr:row>60</xdr:row>
      <xdr:rowOff>30480</xdr:rowOff>
    </xdr:to>
    <xdr:sp macro="" textlink="">
      <xdr:nvSpPr>
        <xdr:cNvPr id="601" name="楕円 600"/>
        <xdr:cNvSpPr/>
      </xdr:nvSpPr>
      <xdr:spPr>
        <a:xfrm>
          <a:off x="21272500" y="1021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135890</xdr:rowOff>
    </xdr:from>
    <xdr:to>
      <xdr:col>116</xdr:col>
      <xdr:colOff>63500</xdr:colOff>
      <xdr:row>59</xdr:row>
      <xdr:rowOff>151130</xdr:rowOff>
    </xdr:to>
    <xdr:cxnSp macro="">
      <xdr:nvCxnSpPr>
        <xdr:cNvPr id="602" name="直線コネクタ 601"/>
        <xdr:cNvCxnSpPr/>
      </xdr:nvCxnSpPr>
      <xdr:spPr>
        <a:xfrm flipV="1">
          <a:off x="21323300" y="10251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111760</xdr:rowOff>
    </xdr:from>
    <xdr:to>
      <xdr:col>107</xdr:col>
      <xdr:colOff>101600</xdr:colOff>
      <xdr:row>60</xdr:row>
      <xdr:rowOff>41910</xdr:rowOff>
    </xdr:to>
    <xdr:sp macro="" textlink="">
      <xdr:nvSpPr>
        <xdr:cNvPr id="603" name="楕円 602"/>
        <xdr:cNvSpPr/>
      </xdr:nvSpPr>
      <xdr:spPr>
        <a:xfrm>
          <a:off x="20383500" y="1022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151130</xdr:rowOff>
    </xdr:from>
    <xdr:to>
      <xdr:col>111</xdr:col>
      <xdr:colOff>177800</xdr:colOff>
      <xdr:row>59</xdr:row>
      <xdr:rowOff>162560</xdr:rowOff>
    </xdr:to>
    <xdr:cxnSp macro="">
      <xdr:nvCxnSpPr>
        <xdr:cNvPr id="604" name="直線コネクタ 603"/>
        <xdr:cNvCxnSpPr/>
      </xdr:nvCxnSpPr>
      <xdr:spPr>
        <a:xfrm flipV="1">
          <a:off x="20434300" y="1026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116840</xdr:rowOff>
    </xdr:from>
    <xdr:to>
      <xdr:col>102</xdr:col>
      <xdr:colOff>165100</xdr:colOff>
      <xdr:row>60</xdr:row>
      <xdr:rowOff>46990</xdr:rowOff>
    </xdr:to>
    <xdr:sp macro="" textlink="">
      <xdr:nvSpPr>
        <xdr:cNvPr id="605" name="楕円 604"/>
        <xdr:cNvSpPr/>
      </xdr:nvSpPr>
      <xdr:spPr>
        <a:xfrm>
          <a:off x="19494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162560</xdr:rowOff>
    </xdr:from>
    <xdr:to>
      <xdr:col>107</xdr:col>
      <xdr:colOff>50800</xdr:colOff>
      <xdr:row>59</xdr:row>
      <xdr:rowOff>167640</xdr:rowOff>
    </xdr:to>
    <xdr:cxnSp macro="">
      <xdr:nvCxnSpPr>
        <xdr:cNvPr id="606" name="直線コネクタ 605"/>
        <xdr:cNvCxnSpPr/>
      </xdr:nvCxnSpPr>
      <xdr:spPr>
        <a:xfrm flipV="1">
          <a:off x="19545300" y="102781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120650</xdr:rowOff>
    </xdr:from>
    <xdr:to>
      <xdr:col>98</xdr:col>
      <xdr:colOff>38100</xdr:colOff>
      <xdr:row>60</xdr:row>
      <xdr:rowOff>50800</xdr:rowOff>
    </xdr:to>
    <xdr:sp macro="" textlink="">
      <xdr:nvSpPr>
        <xdr:cNvPr id="607" name="楕円 606"/>
        <xdr:cNvSpPr/>
      </xdr:nvSpPr>
      <xdr:spPr>
        <a:xfrm>
          <a:off x="18605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167640</xdr:rowOff>
    </xdr:from>
    <xdr:to>
      <xdr:col>102</xdr:col>
      <xdr:colOff>114300</xdr:colOff>
      <xdr:row>60</xdr:row>
      <xdr:rowOff>0</xdr:rowOff>
    </xdr:to>
    <xdr:cxnSp macro="">
      <xdr:nvCxnSpPr>
        <xdr:cNvPr id="608" name="直線コネクタ 607"/>
        <xdr:cNvCxnSpPr/>
      </xdr:nvCxnSpPr>
      <xdr:spPr>
        <a:xfrm flipV="1">
          <a:off x="18656300" y="10283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47007</xdr:rowOff>
    </xdr:from>
    <xdr:ext cx="469744" cy="259045"/>
    <xdr:sp macro="" textlink="">
      <xdr:nvSpPr>
        <xdr:cNvPr id="613" name="n_1mainValue【学校施設】&#10;一人当たり面積"/>
        <xdr:cNvSpPr txBox="1"/>
      </xdr:nvSpPr>
      <xdr:spPr>
        <a:xfrm>
          <a:off x="21075727" y="999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58437</xdr:rowOff>
    </xdr:from>
    <xdr:ext cx="469744" cy="259045"/>
    <xdr:sp macro="" textlink="">
      <xdr:nvSpPr>
        <xdr:cNvPr id="614" name="n_2mainValue【学校施設】&#10;一人当たり面積"/>
        <xdr:cNvSpPr txBox="1"/>
      </xdr:nvSpPr>
      <xdr:spPr>
        <a:xfrm>
          <a:off x="20199427" y="1000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63517</xdr:rowOff>
    </xdr:from>
    <xdr:ext cx="469744" cy="259045"/>
    <xdr:sp macro="" textlink="">
      <xdr:nvSpPr>
        <xdr:cNvPr id="615" name="n_3mainValue【学校施設】&#10;一人当たり面積"/>
        <xdr:cNvSpPr txBox="1"/>
      </xdr:nvSpPr>
      <xdr:spPr>
        <a:xfrm>
          <a:off x="19310427"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67327</xdr:rowOff>
    </xdr:from>
    <xdr:ext cx="469744" cy="259045"/>
    <xdr:sp macro="" textlink="">
      <xdr:nvSpPr>
        <xdr:cNvPr id="616" name="n_4mainValue【学校施設】&#10;一人当たり面積"/>
        <xdr:cNvSpPr txBox="1"/>
      </xdr:nvSpPr>
      <xdr:spPr>
        <a:xfrm>
          <a:off x="18421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42545</xdr:rowOff>
    </xdr:from>
    <xdr:to>
      <xdr:col>85</xdr:col>
      <xdr:colOff>177800</xdr:colOff>
      <xdr:row>84</xdr:row>
      <xdr:rowOff>144145</xdr:rowOff>
    </xdr:to>
    <xdr:sp macro="" textlink="">
      <xdr:nvSpPr>
        <xdr:cNvPr id="657" name="楕円 656"/>
        <xdr:cNvSpPr/>
      </xdr:nvSpPr>
      <xdr:spPr>
        <a:xfrm>
          <a:off x="162687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20972</xdr:rowOff>
    </xdr:from>
    <xdr:ext cx="405111" cy="259045"/>
    <xdr:sp macro="" textlink="">
      <xdr:nvSpPr>
        <xdr:cNvPr id="658" name="【児童館】&#10;有形固定資産減価償却率該当値テキスト"/>
        <xdr:cNvSpPr txBox="1"/>
      </xdr:nvSpPr>
      <xdr:spPr>
        <a:xfrm>
          <a:off x="16357600"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659" name="楕円 658"/>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49530</xdr:rowOff>
    </xdr:from>
    <xdr:to>
      <xdr:col>85</xdr:col>
      <xdr:colOff>127000</xdr:colOff>
      <xdr:row>84</xdr:row>
      <xdr:rowOff>93345</xdr:rowOff>
    </xdr:to>
    <xdr:cxnSp macro="">
      <xdr:nvCxnSpPr>
        <xdr:cNvPr id="660" name="直線コネクタ 659"/>
        <xdr:cNvCxnSpPr/>
      </xdr:nvCxnSpPr>
      <xdr:spPr>
        <a:xfrm>
          <a:off x="15481300" y="144513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128270</xdr:rowOff>
    </xdr:from>
    <xdr:to>
      <xdr:col>76</xdr:col>
      <xdr:colOff>165100</xdr:colOff>
      <xdr:row>84</xdr:row>
      <xdr:rowOff>58420</xdr:rowOff>
    </xdr:to>
    <xdr:sp macro="" textlink="">
      <xdr:nvSpPr>
        <xdr:cNvPr id="661" name="楕円 660"/>
        <xdr:cNvSpPr/>
      </xdr:nvSpPr>
      <xdr:spPr>
        <a:xfrm>
          <a:off x="14541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xdr:rowOff>
    </xdr:from>
    <xdr:to>
      <xdr:col>81</xdr:col>
      <xdr:colOff>50800</xdr:colOff>
      <xdr:row>84</xdr:row>
      <xdr:rowOff>49530</xdr:rowOff>
    </xdr:to>
    <xdr:cxnSp macro="">
      <xdr:nvCxnSpPr>
        <xdr:cNvPr id="662" name="直線コネクタ 661"/>
        <xdr:cNvCxnSpPr/>
      </xdr:nvCxnSpPr>
      <xdr:spPr>
        <a:xfrm>
          <a:off x="14592300" y="14409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88264</xdr:rowOff>
    </xdr:from>
    <xdr:to>
      <xdr:col>72</xdr:col>
      <xdr:colOff>38100</xdr:colOff>
      <xdr:row>84</xdr:row>
      <xdr:rowOff>18414</xdr:rowOff>
    </xdr:to>
    <xdr:sp macro="" textlink="">
      <xdr:nvSpPr>
        <xdr:cNvPr id="663" name="楕円 662"/>
        <xdr:cNvSpPr/>
      </xdr:nvSpPr>
      <xdr:spPr>
        <a:xfrm>
          <a:off x="13652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139064</xdr:rowOff>
    </xdr:from>
    <xdr:to>
      <xdr:col>76</xdr:col>
      <xdr:colOff>114300</xdr:colOff>
      <xdr:row>84</xdr:row>
      <xdr:rowOff>7620</xdr:rowOff>
    </xdr:to>
    <xdr:cxnSp macro="">
      <xdr:nvCxnSpPr>
        <xdr:cNvPr id="664" name="直線コネクタ 663"/>
        <xdr:cNvCxnSpPr/>
      </xdr:nvCxnSpPr>
      <xdr:spPr>
        <a:xfrm>
          <a:off x="13703300" y="14369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46355</xdr:rowOff>
    </xdr:from>
    <xdr:to>
      <xdr:col>67</xdr:col>
      <xdr:colOff>101600</xdr:colOff>
      <xdr:row>83</xdr:row>
      <xdr:rowOff>147955</xdr:rowOff>
    </xdr:to>
    <xdr:sp macro="" textlink="">
      <xdr:nvSpPr>
        <xdr:cNvPr id="665" name="楕円 664"/>
        <xdr:cNvSpPr/>
      </xdr:nvSpPr>
      <xdr:spPr>
        <a:xfrm>
          <a:off x="12763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97155</xdr:rowOff>
    </xdr:from>
    <xdr:to>
      <xdr:col>71</xdr:col>
      <xdr:colOff>177800</xdr:colOff>
      <xdr:row>83</xdr:row>
      <xdr:rowOff>139064</xdr:rowOff>
    </xdr:to>
    <xdr:cxnSp macro="">
      <xdr:nvCxnSpPr>
        <xdr:cNvPr id="666" name="直線コネクタ 665"/>
        <xdr:cNvCxnSpPr/>
      </xdr:nvCxnSpPr>
      <xdr:spPr>
        <a:xfrm>
          <a:off x="12814300" y="14327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671" name="n_1mainValue【児童館】&#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49547</xdr:rowOff>
    </xdr:from>
    <xdr:ext cx="405111" cy="259045"/>
    <xdr:sp macro="" textlink="">
      <xdr:nvSpPr>
        <xdr:cNvPr id="672" name="n_2mainValue【児童館】&#10;有形固定資産減価償却率"/>
        <xdr:cNvSpPr txBox="1"/>
      </xdr:nvSpPr>
      <xdr:spPr>
        <a:xfrm>
          <a:off x="14389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9541</xdr:rowOff>
    </xdr:from>
    <xdr:ext cx="405111" cy="259045"/>
    <xdr:sp macro="" textlink="">
      <xdr:nvSpPr>
        <xdr:cNvPr id="673" name="n_3mainValue【児童館】&#10;有形固定資産減価償却率"/>
        <xdr:cNvSpPr txBox="1"/>
      </xdr:nvSpPr>
      <xdr:spPr>
        <a:xfrm>
          <a:off x="135007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139082</xdr:rowOff>
    </xdr:from>
    <xdr:ext cx="405111" cy="259045"/>
    <xdr:sp macro="" textlink="">
      <xdr:nvSpPr>
        <xdr:cNvPr id="674" name="n_4mainValue【児童館】&#10;有形固定資産減価償却率"/>
        <xdr:cNvSpPr txBox="1"/>
      </xdr:nvSpPr>
      <xdr:spPr>
        <a:xfrm>
          <a:off x="12611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6" name="楕円 715"/>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17"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18" name="楕円 717"/>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19" name="直線コネクタ 718"/>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0" name="楕円 719"/>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1" name="直線コネクタ 720"/>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2" name="楕円 721"/>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3" name="直線コネクタ 722"/>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4" name="楕円 723"/>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5" name="直線コネクタ 724"/>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0"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2"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3" name="n_4mainValue【児童館】&#10;一人当たり面積"/>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107</xdr:row>
      <xdr:rowOff>53158</xdr:rowOff>
    </xdr:from>
    <xdr:to>
      <xdr:col>67</xdr:col>
      <xdr:colOff>101600</xdr:colOff>
      <xdr:row>107</xdr:row>
      <xdr:rowOff>154758</xdr:rowOff>
    </xdr:to>
    <xdr:sp macro="" textlink="">
      <xdr:nvSpPr>
        <xdr:cNvPr id="775" name="楕円 774"/>
        <xdr:cNvSpPr/>
      </xdr:nvSpPr>
      <xdr:spPr>
        <a:xfrm>
          <a:off x="1276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58619</xdr:rowOff>
    </xdr:from>
    <xdr:ext cx="405111" cy="259045"/>
    <xdr:sp macro="" textlink="">
      <xdr:nvSpPr>
        <xdr:cNvPr id="776"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77"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78"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79"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145885</xdr:rowOff>
    </xdr:from>
    <xdr:ext cx="405111" cy="259045"/>
    <xdr:sp macro="" textlink="">
      <xdr:nvSpPr>
        <xdr:cNvPr id="780" name="n_4mainValue【公民館】&#10;有形固定資産減価償却率"/>
        <xdr:cNvSpPr txBox="1"/>
      </xdr:nvSpPr>
      <xdr:spPr>
        <a:xfrm>
          <a:off x="12611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04" name="直線コネクタ 803"/>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05"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06" name="直線コネクタ 805"/>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07"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08" name="直線コネクタ 807"/>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09"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10" name="フローチャート: 判断 809"/>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11" name="フローチャート: 判断 810"/>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12" name="フローチャート: 判断 811"/>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13" name="フローチャート: 判断 812"/>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14" name="フローチャート: 判断 813"/>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113030</xdr:rowOff>
    </xdr:from>
    <xdr:to>
      <xdr:col>98</xdr:col>
      <xdr:colOff>38100</xdr:colOff>
      <xdr:row>108</xdr:row>
      <xdr:rowOff>43180</xdr:rowOff>
    </xdr:to>
    <xdr:sp macro="" textlink="">
      <xdr:nvSpPr>
        <xdr:cNvPr id="820" name="楕円 819"/>
        <xdr:cNvSpPr/>
      </xdr:nvSpPr>
      <xdr:spPr>
        <a:xfrm>
          <a:off x="18605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36847</xdr:rowOff>
    </xdr:from>
    <xdr:ext cx="469744" cy="259045"/>
    <xdr:sp macro="" textlink="">
      <xdr:nvSpPr>
        <xdr:cNvPr id="821"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22"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23"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24"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34307</xdr:rowOff>
    </xdr:from>
    <xdr:ext cx="469744" cy="259045"/>
    <xdr:sp macro="" textlink="">
      <xdr:nvSpPr>
        <xdr:cNvPr id="825" name="n_4mainValue【公民館】&#10;一人当たり面積"/>
        <xdr:cNvSpPr txBox="1"/>
      </xdr:nvSpPr>
      <xdr:spPr>
        <a:xfrm>
          <a:off x="18421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6" name="正方形/長方形 8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7" name="正方形/長方形 8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8" name="テキスト ボックス 8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ニュータウン開発に伴う新しい施設が多く、全国平均・兵庫県平均・類似団体と比較して、有形固定資産減価償却率は低くなっています。一方で、幼稚園・保育所や児童館では、全国平均・兵庫県平均・類似団体と比較して有形固定資産減価償却率が高く老朽化が進んでいることから、今後は公共施設マネジメントにより、計画的な改修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74" name="楕円 73"/>
        <xdr:cNvSpPr/>
      </xdr:nvSpPr>
      <xdr:spPr>
        <a:xfrm>
          <a:off x="4584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162214</xdr:rowOff>
    </xdr:from>
    <xdr:ext cx="405111" cy="259045"/>
    <xdr:sp macro="" textlink="">
      <xdr:nvSpPr>
        <xdr:cNvPr id="75" name="【図書館】&#10;有形固定資産減価償却率該当値テキスト"/>
        <xdr:cNvSpPr txBox="1"/>
      </xdr:nvSpPr>
      <xdr:spPr>
        <a:xfrm>
          <a:off x="4673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63137</xdr:rowOff>
    </xdr:to>
    <xdr:cxnSp macro="">
      <xdr:nvCxnSpPr>
        <xdr:cNvPr id="77" name="直線コネクタ 76"/>
        <xdr:cNvCxnSpPr/>
      </xdr:nvCxnSpPr>
      <xdr:spPr>
        <a:xfrm>
          <a:off x="3797300" y="670886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22316</xdr:rowOff>
    </xdr:to>
    <xdr:cxnSp macro="">
      <xdr:nvCxnSpPr>
        <xdr:cNvPr id="79" name="直線コネクタ 78"/>
        <xdr:cNvCxnSpPr/>
      </xdr:nvCxnSpPr>
      <xdr:spPr>
        <a:xfrm>
          <a:off x="2908300" y="66745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118654</xdr:rowOff>
    </xdr:from>
    <xdr:to>
      <xdr:col>15</xdr:col>
      <xdr:colOff>50800</xdr:colOff>
      <xdr:row>38</xdr:row>
      <xdr:rowOff>159476</xdr:rowOff>
    </xdr:to>
    <xdr:cxnSp macro="">
      <xdr:nvCxnSpPr>
        <xdr:cNvPr id="81" name="直線コネクタ 80"/>
        <xdr:cNvCxnSpPr/>
      </xdr:nvCxnSpPr>
      <xdr:spPr>
        <a:xfrm>
          <a:off x="2019300" y="663375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27033</xdr:rowOff>
    </xdr:from>
    <xdr:to>
      <xdr:col>6</xdr:col>
      <xdr:colOff>38100</xdr:colOff>
      <xdr:row>38</xdr:row>
      <xdr:rowOff>128633</xdr:rowOff>
    </xdr:to>
    <xdr:sp macro="" textlink="">
      <xdr:nvSpPr>
        <xdr:cNvPr id="82" name="楕円 81"/>
        <xdr:cNvSpPr/>
      </xdr:nvSpPr>
      <xdr:spPr>
        <a:xfrm>
          <a:off x="1079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77833</xdr:rowOff>
    </xdr:from>
    <xdr:to>
      <xdr:col>10</xdr:col>
      <xdr:colOff>114300</xdr:colOff>
      <xdr:row>38</xdr:row>
      <xdr:rowOff>118654</xdr:rowOff>
    </xdr:to>
    <xdr:cxnSp macro="">
      <xdr:nvCxnSpPr>
        <xdr:cNvPr id="83" name="直線コネクタ 82"/>
        <xdr:cNvCxnSpPr/>
      </xdr:nvCxnSpPr>
      <xdr:spPr>
        <a:xfrm>
          <a:off x="1130300" y="65929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8" name="n_1mainValue【図書館】&#10;有形固定資産減価償却率"/>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図書館】&#10;有形固定資産減価償却率"/>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119760</xdr:rowOff>
    </xdr:from>
    <xdr:ext cx="405111" cy="259045"/>
    <xdr:sp macro="" textlink="">
      <xdr:nvSpPr>
        <xdr:cNvPr id="91" name="n_4mainValue【図書館】&#10;有形固定資産減価償却率"/>
        <xdr:cNvSpPr txBox="1"/>
      </xdr:nvSpPr>
      <xdr:spPr>
        <a:xfrm>
          <a:off x="927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69850</xdr:rowOff>
    </xdr:from>
    <xdr:to>
      <xdr:col>55</xdr:col>
      <xdr:colOff>50800</xdr:colOff>
      <xdr:row>40</xdr:row>
      <xdr:rowOff>0</xdr:rowOff>
    </xdr:to>
    <xdr:sp macro="" textlink="">
      <xdr:nvSpPr>
        <xdr:cNvPr id="131" name="楕円 130"/>
        <xdr:cNvSpPr/>
      </xdr:nvSpPr>
      <xdr:spPr>
        <a:xfrm>
          <a:off x="104267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48277</xdr:rowOff>
    </xdr:from>
    <xdr:ext cx="469744" cy="259045"/>
    <xdr:sp macro="" textlink="">
      <xdr:nvSpPr>
        <xdr:cNvPr id="132" name="【図書館】&#10;一人当たり面積該当値テキスト"/>
        <xdr:cNvSpPr txBox="1"/>
      </xdr:nvSpPr>
      <xdr:spPr>
        <a:xfrm>
          <a:off x="105156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3" name="楕円 132"/>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120650</xdr:rowOff>
    </xdr:from>
    <xdr:to>
      <xdr:col>55</xdr:col>
      <xdr:colOff>0</xdr:colOff>
      <xdr:row>39</xdr:row>
      <xdr:rowOff>133350</xdr:rowOff>
    </xdr:to>
    <xdr:cxnSp macro="">
      <xdr:nvCxnSpPr>
        <xdr:cNvPr id="134" name="直線コネクタ 133"/>
        <xdr:cNvCxnSpPr/>
      </xdr:nvCxnSpPr>
      <xdr:spPr>
        <a:xfrm flipV="1">
          <a:off x="9639300" y="6807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5" name="楕円 134"/>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6" name="直線コネクタ 135"/>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7" name="楕円 136"/>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8" name="直線コネクタ 137"/>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9" name="楕円 138"/>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40" name="直線コネクタ 139"/>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5"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6" name="n_2mainValue【図書館】&#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7" name="n_3mainValue【図書館】&#10;一人当たり面積"/>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29227</xdr:rowOff>
    </xdr:from>
    <xdr:ext cx="469744" cy="259045"/>
    <xdr:sp macro="" textlink="">
      <xdr:nvSpPr>
        <xdr:cNvPr id="148" name="n_4mainValue【図書館】&#10;一人当たり面積"/>
        <xdr:cNvSpPr txBox="1"/>
      </xdr:nvSpPr>
      <xdr:spPr>
        <a:xfrm>
          <a:off x="6737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8"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133985</xdr:rowOff>
    </xdr:from>
    <xdr:to>
      <xdr:col>24</xdr:col>
      <xdr:colOff>114300</xdr:colOff>
      <xdr:row>59</xdr:row>
      <xdr:rowOff>64135</xdr:rowOff>
    </xdr:to>
    <xdr:sp macro="" textlink="">
      <xdr:nvSpPr>
        <xdr:cNvPr id="189" name="楕円 188"/>
        <xdr:cNvSpPr/>
      </xdr:nvSpPr>
      <xdr:spPr>
        <a:xfrm>
          <a:off x="4584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156862</xdr:rowOff>
    </xdr:from>
    <xdr:ext cx="405111" cy="259045"/>
    <xdr:sp macro="" textlink="">
      <xdr:nvSpPr>
        <xdr:cNvPr id="190" name="【体育館・プール】&#10;有形固定資産減価償却率該当値テキスト"/>
        <xdr:cNvSpPr txBox="1"/>
      </xdr:nvSpPr>
      <xdr:spPr>
        <a:xfrm>
          <a:off x="4673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95885</xdr:rowOff>
    </xdr:from>
    <xdr:to>
      <xdr:col>20</xdr:col>
      <xdr:colOff>38100</xdr:colOff>
      <xdr:row>59</xdr:row>
      <xdr:rowOff>26035</xdr:rowOff>
    </xdr:to>
    <xdr:sp macro="" textlink="">
      <xdr:nvSpPr>
        <xdr:cNvPr id="191" name="楕円 190"/>
        <xdr:cNvSpPr/>
      </xdr:nvSpPr>
      <xdr:spPr>
        <a:xfrm>
          <a:off x="3746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146685</xdr:rowOff>
    </xdr:from>
    <xdr:to>
      <xdr:col>24</xdr:col>
      <xdr:colOff>63500</xdr:colOff>
      <xdr:row>59</xdr:row>
      <xdr:rowOff>13335</xdr:rowOff>
    </xdr:to>
    <xdr:cxnSp macro="">
      <xdr:nvCxnSpPr>
        <xdr:cNvPr id="192" name="直線コネクタ 191"/>
        <xdr:cNvCxnSpPr/>
      </xdr:nvCxnSpPr>
      <xdr:spPr>
        <a:xfrm>
          <a:off x="3797300" y="1009078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55880</xdr:rowOff>
    </xdr:from>
    <xdr:to>
      <xdr:col>15</xdr:col>
      <xdr:colOff>101600</xdr:colOff>
      <xdr:row>58</xdr:row>
      <xdr:rowOff>157480</xdr:rowOff>
    </xdr:to>
    <xdr:sp macro="" textlink="">
      <xdr:nvSpPr>
        <xdr:cNvPr id="193" name="楕円 192"/>
        <xdr:cNvSpPr/>
      </xdr:nvSpPr>
      <xdr:spPr>
        <a:xfrm>
          <a:off x="2857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106680</xdr:rowOff>
    </xdr:from>
    <xdr:to>
      <xdr:col>19</xdr:col>
      <xdr:colOff>177800</xdr:colOff>
      <xdr:row>58</xdr:row>
      <xdr:rowOff>146685</xdr:rowOff>
    </xdr:to>
    <xdr:cxnSp macro="">
      <xdr:nvCxnSpPr>
        <xdr:cNvPr id="194" name="直線コネクタ 193"/>
        <xdr:cNvCxnSpPr/>
      </xdr:nvCxnSpPr>
      <xdr:spPr>
        <a:xfrm>
          <a:off x="2908300" y="100507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13970</xdr:rowOff>
    </xdr:from>
    <xdr:to>
      <xdr:col>10</xdr:col>
      <xdr:colOff>165100</xdr:colOff>
      <xdr:row>58</xdr:row>
      <xdr:rowOff>115570</xdr:rowOff>
    </xdr:to>
    <xdr:sp macro="" textlink="">
      <xdr:nvSpPr>
        <xdr:cNvPr id="195" name="楕円 194"/>
        <xdr:cNvSpPr/>
      </xdr:nvSpPr>
      <xdr:spPr>
        <a:xfrm>
          <a:off x="1968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64770</xdr:rowOff>
    </xdr:from>
    <xdr:to>
      <xdr:col>15</xdr:col>
      <xdr:colOff>50800</xdr:colOff>
      <xdr:row>58</xdr:row>
      <xdr:rowOff>106680</xdr:rowOff>
    </xdr:to>
    <xdr:cxnSp macro="">
      <xdr:nvCxnSpPr>
        <xdr:cNvPr id="196" name="直線コネクタ 195"/>
        <xdr:cNvCxnSpPr/>
      </xdr:nvCxnSpPr>
      <xdr:spPr>
        <a:xfrm>
          <a:off x="2019300" y="1000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143510</xdr:rowOff>
    </xdr:from>
    <xdr:to>
      <xdr:col>6</xdr:col>
      <xdr:colOff>38100</xdr:colOff>
      <xdr:row>58</xdr:row>
      <xdr:rowOff>73660</xdr:rowOff>
    </xdr:to>
    <xdr:sp macro="" textlink="">
      <xdr:nvSpPr>
        <xdr:cNvPr id="197" name="楕円 196"/>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22860</xdr:rowOff>
    </xdr:from>
    <xdr:to>
      <xdr:col>10</xdr:col>
      <xdr:colOff>114300</xdr:colOff>
      <xdr:row>58</xdr:row>
      <xdr:rowOff>64770</xdr:rowOff>
    </xdr:to>
    <xdr:cxnSp macro="">
      <xdr:nvCxnSpPr>
        <xdr:cNvPr id="198" name="直線コネクタ 197"/>
        <xdr:cNvCxnSpPr/>
      </xdr:nvCxnSpPr>
      <xdr:spPr>
        <a:xfrm>
          <a:off x="1130300" y="99669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9"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200"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1"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17162</xdr:rowOff>
    </xdr:from>
    <xdr:ext cx="405111" cy="259045"/>
    <xdr:sp macro="" textlink="">
      <xdr:nvSpPr>
        <xdr:cNvPr id="202" name="n_4aveValue【体育館・プール】&#10;有形固定資産減価償却率"/>
        <xdr:cNvSpPr txBox="1"/>
      </xdr:nvSpPr>
      <xdr:spPr>
        <a:xfrm>
          <a:off x="927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42562</xdr:rowOff>
    </xdr:from>
    <xdr:ext cx="405111" cy="259045"/>
    <xdr:sp macro="" textlink="">
      <xdr:nvSpPr>
        <xdr:cNvPr id="203" name="n_1mainValue【体育館・プール】&#10;有形固定資産減価償却率"/>
        <xdr:cNvSpPr txBox="1"/>
      </xdr:nvSpPr>
      <xdr:spPr>
        <a:xfrm>
          <a:off x="35820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2557</xdr:rowOff>
    </xdr:from>
    <xdr:ext cx="405111" cy="259045"/>
    <xdr:sp macro="" textlink="">
      <xdr:nvSpPr>
        <xdr:cNvPr id="204" name="n_2mainValue【体育館・プール】&#10;有形固定資産減価償却率"/>
        <xdr:cNvSpPr txBox="1"/>
      </xdr:nvSpPr>
      <xdr:spPr>
        <a:xfrm>
          <a:off x="2705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132097</xdr:rowOff>
    </xdr:from>
    <xdr:ext cx="405111" cy="259045"/>
    <xdr:sp macro="" textlink="">
      <xdr:nvSpPr>
        <xdr:cNvPr id="205" name="n_3mainValue【体育館・プール】&#10;有形固定資産減価償却率"/>
        <xdr:cNvSpPr txBox="1"/>
      </xdr:nvSpPr>
      <xdr:spPr>
        <a:xfrm>
          <a:off x="1816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90187</xdr:rowOff>
    </xdr:from>
    <xdr:ext cx="405111" cy="259045"/>
    <xdr:sp macro="" textlink="">
      <xdr:nvSpPr>
        <xdr:cNvPr id="206" name="n_4mainValue【体育館・プール】&#10;有形固定資産減価償却率"/>
        <xdr:cNvSpPr txBox="1"/>
      </xdr:nvSpPr>
      <xdr:spPr>
        <a:xfrm>
          <a:off x="927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147320</xdr:rowOff>
    </xdr:from>
    <xdr:to>
      <xdr:col>55</xdr:col>
      <xdr:colOff>50800</xdr:colOff>
      <xdr:row>62</xdr:row>
      <xdr:rowOff>77470</xdr:rowOff>
    </xdr:to>
    <xdr:sp macro="" textlink="">
      <xdr:nvSpPr>
        <xdr:cNvPr id="246" name="楕円 245"/>
        <xdr:cNvSpPr/>
      </xdr:nvSpPr>
      <xdr:spPr>
        <a:xfrm>
          <a:off x="104267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125747</xdr:rowOff>
    </xdr:from>
    <xdr:ext cx="469744" cy="259045"/>
    <xdr:sp macro="" textlink="">
      <xdr:nvSpPr>
        <xdr:cNvPr id="247" name="【体育館・プール】&#10;一人当たり面積該当値テキスト"/>
        <xdr:cNvSpPr txBox="1"/>
      </xdr:nvSpPr>
      <xdr:spPr>
        <a:xfrm>
          <a:off x="10515600"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151130</xdr:rowOff>
    </xdr:from>
    <xdr:to>
      <xdr:col>50</xdr:col>
      <xdr:colOff>165100</xdr:colOff>
      <xdr:row>62</xdr:row>
      <xdr:rowOff>81280</xdr:rowOff>
    </xdr:to>
    <xdr:sp macro="" textlink="">
      <xdr:nvSpPr>
        <xdr:cNvPr id="248" name="楕円 247"/>
        <xdr:cNvSpPr/>
      </xdr:nvSpPr>
      <xdr:spPr>
        <a:xfrm>
          <a:off x="9588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26670</xdr:rowOff>
    </xdr:from>
    <xdr:to>
      <xdr:col>55</xdr:col>
      <xdr:colOff>0</xdr:colOff>
      <xdr:row>62</xdr:row>
      <xdr:rowOff>30480</xdr:rowOff>
    </xdr:to>
    <xdr:cxnSp macro="">
      <xdr:nvCxnSpPr>
        <xdr:cNvPr id="249" name="直線コネクタ 248"/>
        <xdr:cNvCxnSpPr/>
      </xdr:nvCxnSpPr>
      <xdr:spPr>
        <a:xfrm flipV="1">
          <a:off x="9639300" y="1065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50" name="楕円 249"/>
        <xdr:cNvSpPr/>
      </xdr:nvSpPr>
      <xdr:spPr>
        <a:xfrm>
          <a:off x="869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30480</xdr:rowOff>
    </xdr:from>
    <xdr:to>
      <xdr:col>50</xdr:col>
      <xdr:colOff>114300</xdr:colOff>
      <xdr:row>62</xdr:row>
      <xdr:rowOff>34290</xdr:rowOff>
    </xdr:to>
    <xdr:cxnSp macro="">
      <xdr:nvCxnSpPr>
        <xdr:cNvPr id="251" name="直線コネクタ 250"/>
        <xdr:cNvCxnSpPr/>
      </xdr:nvCxnSpPr>
      <xdr:spPr>
        <a:xfrm flipV="1">
          <a:off x="8750300" y="1066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154940</xdr:rowOff>
    </xdr:from>
    <xdr:to>
      <xdr:col>41</xdr:col>
      <xdr:colOff>101600</xdr:colOff>
      <xdr:row>62</xdr:row>
      <xdr:rowOff>85090</xdr:rowOff>
    </xdr:to>
    <xdr:sp macro="" textlink="">
      <xdr:nvSpPr>
        <xdr:cNvPr id="252" name="楕円 251"/>
        <xdr:cNvSpPr/>
      </xdr:nvSpPr>
      <xdr:spPr>
        <a:xfrm>
          <a:off x="7810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34290</xdr:rowOff>
    </xdr:from>
    <xdr:to>
      <xdr:col>45</xdr:col>
      <xdr:colOff>177800</xdr:colOff>
      <xdr:row>62</xdr:row>
      <xdr:rowOff>34290</xdr:rowOff>
    </xdr:to>
    <xdr:cxnSp macro="">
      <xdr:nvCxnSpPr>
        <xdr:cNvPr id="253" name="直線コネクタ 252"/>
        <xdr:cNvCxnSpPr/>
      </xdr:nvCxnSpPr>
      <xdr:spPr>
        <a:xfrm>
          <a:off x="7861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154940</xdr:rowOff>
    </xdr:from>
    <xdr:to>
      <xdr:col>36</xdr:col>
      <xdr:colOff>165100</xdr:colOff>
      <xdr:row>62</xdr:row>
      <xdr:rowOff>85090</xdr:rowOff>
    </xdr:to>
    <xdr:sp macro="" textlink="">
      <xdr:nvSpPr>
        <xdr:cNvPr id="254" name="楕円 253"/>
        <xdr:cNvSpPr/>
      </xdr:nvSpPr>
      <xdr:spPr>
        <a:xfrm>
          <a:off x="6921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34290</xdr:rowOff>
    </xdr:from>
    <xdr:to>
      <xdr:col>41</xdr:col>
      <xdr:colOff>50800</xdr:colOff>
      <xdr:row>62</xdr:row>
      <xdr:rowOff>34290</xdr:rowOff>
    </xdr:to>
    <xdr:cxnSp macro="">
      <xdr:nvCxnSpPr>
        <xdr:cNvPr id="255" name="直線コネクタ 254"/>
        <xdr:cNvCxnSpPr/>
      </xdr:nvCxnSpPr>
      <xdr:spPr>
        <a:xfrm>
          <a:off x="6972300" y="10664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72407</xdr:rowOff>
    </xdr:from>
    <xdr:ext cx="469744" cy="259045"/>
    <xdr:sp macro="" textlink="">
      <xdr:nvSpPr>
        <xdr:cNvPr id="260" name="n_1mainValue【体育館・プール】&#10;一人当たり面積"/>
        <xdr:cNvSpPr txBox="1"/>
      </xdr:nvSpPr>
      <xdr:spPr>
        <a:xfrm>
          <a:off x="9391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76217</xdr:rowOff>
    </xdr:from>
    <xdr:ext cx="469744" cy="259045"/>
    <xdr:sp macro="" textlink="">
      <xdr:nvSpPr>
        <xdr:cNvPr id="261" name="n_2mainValue【体育館・プール】&#10;一人当たり面積"/>
        <xdr:cNvSpPr txBox="1"/>
      </xdr:nvSpPr>
      <xdr:spPr>
        <a:xfrm>
          <a:off x="8515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76217</xdr:rowOff>
    </xdr:from>
    <xdr:ext cx="469744" cy="259045"/>
    <xdr:sp macro="" textlink="">
      <xdr:nvSpPr>
        <xdr:cNvPr id="262" name="n_3mainValue【体育館・プール】&#10;一人当たり面積"/>
        <xdr:cNvSpPr txBox="1"/>
      </xdr:nvSpPr>
      <xdr:spPr>
        <a:xfrm>
          <a:off x="7626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76217</xdr:rowOff>
    </xdr:from>
    <xdr:ext cx="469744" cy="259045"/>
    <xdr:sp macro="" textlink="">
      <xdr:nvSpPr>
        <xdr:cNvPr id="263" name="n_4mainValue【体育館・プール】&#10;一人当たり面積"/>
        <xdr:cNvSpPr txBox="1"/>
      </xdr:nvSpPr>
      <xdr:spPr>
        <a:xfrm>
          <a:off x="6737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05" name="直線コネクタ 304"/>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06"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07" name="直線コネクタ 306"/>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08"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09" name="直線コネクタ 308"/>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10"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11" name="フローチャート: 判断 310"/>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12" name="フローチャート: 判断 311"/>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13" name="フローチャート: 判断 312"/>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14" name="フローチャート: 判断 313"/>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15" name="フローチャート: 判断 314"/>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321" name="楕円 320"/>
        <xdr:cNvSpPr/>
      </xdr:nvSpPr>
      <xdr:spPr>
        <a:xfrm>
          <a:off x="4584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12354</xdr:rowOff>
    </xdr:from>
    <xdr:ext cx="405111" cy="259045"/>
    <xdr:sp macro="" textlink="">
      <xdr:nvSpPr>
        <xdr:cNvPr id="322" name="【市民会館】&#10;有形固定資産減価償却率該当値テキスト"/>
        <xdr:cNvSpPr txBox="1"/>
      </xdr:nvSpPr>
      <xdr:spPr>
        <a:xfrm>
          <a:off x="4673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126637</xdr:rowOff>
    </xdr:from>
    <xdr:to>
      <xdr:col>20</xdr:col>
      <xdr:colOff>38100</xdr:colOff>
      <xdr:row>103</xdr:row>
      <xdr:rowOff>56787</xdr:rowOff>
    </xdr:to>
    <xdr:sp macro="" textlink="">
      <xdr:nvSpPr>
        <xdr:cNvPr id="323" name="楕円 322"/>
        <xdr:cNvSpPr/>
      </xdr:nvSpPr>
      <xdr:spPr>
        <a:xfrm>
          <a:off x="3746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xdr:rowOff>
    </xdr:from>
    <xdr:to>
      <xdr:col>24</xdr:col>
      <xdr:colOff>63500</xdr:colOff>
      <xdr:row>103</xdr:row>
      <xdr:rowOff>40277</xdr:rowOff>
    </xdr:to>
    <xdr:cxnSp macro="">
      <xdr:nvCxnSpPr>
        <xdr:cNvPr id="324" name="直線コネクタ 323"/>
        <xdr:cNvCxnSpPr/>
      </xdr:nvCxnSpPr>
      <xdr:spPr>
        <a:xfrm>
          <a:off x="3797300" y="176653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325" name="楕円 324"/>
        <xdr:cNvSpPr/>
      </xdr:nvSpPr>
      <xdr:spPr>
        <a:xfrm>
          <a:off x="2857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146413</xdr:rowOff>
    </xdr:from>
    <xdr:to>
      <xdr:col>19</xdr:col>
      <xdr:colOff>177800</xdr:colOff>
      <xdr:row>103</xdr:row>
      <xdr:rowOff>5987</xdr:rowOff>
    </xdr:to>
    <xdr:cxnSp macro="">
      <xdr:nvCxnSpPr>
        <xdr:cNvPr id="326" name="直線コネクタ 325"/>
        <xdr:cNvCxnSpPr/>
      </xdr:nvCxnSpPr>
      <xdr:spPr>
        <a:xfrm>
          <a:off x="2908300" y="176343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61323</xdr:rowOff>
    </xdr:from>
    <xdr:to>
      <xdr:col>10</xdr:col>
      <xdr:colOff>165100</xdr:colOff>
      <xdr:row>102</xdr:row>
      <xdr:rowOff>162923</xdr:rowOff>
    </xdr:to>
    <xdr:sp macro="" textlink="">
      <xdr:nvSpPr>
        <xdr:cNvPr id="327" name="楕円 326"/>
        <xdr:cNvSpPr/>
      </xdr:nvSpPr>
      <xdr:spPr>
        <a:xfrm>
          <a:off x="1968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112123</xdr:rowOff>
    </xdr:from>
    <xdr:to>
      <xdr:col>15</xdr:col>
      <xdr:colOff>50800</xdr:colOff>
      <xdr:row>102</xdr:row>
      <xdr:rowOff>146413</xdr:rowOff>
    </xdr:to>
    <xdr:cxnSp macro="">
      <xdr:nvCxnSpPr>
        <xdr:cNvPr id="328" name="直線コネクタ 327"/>
        <xdr:cNvCxnSpPr/>
      </xdr:nvCxnSpPr>
      <xdr:spPr>
        <a:xfrm>
          <a:off x="2019300" y="17600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2539</xdr:rowOff>
    </xdr:from>
    <xdr:to>
      <xdr:col>6</xdr:col>
      <xdr:colOff>38100</xdr:colOff>
      <xdr:row>102</xdr:row>
      <xdr:rowOff>104139</xdr:rowOff>
    </xdr:to>
    <xdr:sp macro="" textlink="">
      <xdr:nvSpPr>
        <xdr:cNvPr id="329" name="楕円 328"/>
        <xdr:cNvSpPr/>
      </xdr:nvSpPr>
      <xdr:spPr>
        <a:xfrm>
          <a:off x="107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53339</xdr:rowOff>
    </xdr:from>
    <xdr:to>
      <xdr:col>10</xdr:col>
      <xdr:colOff>114300</xdr:colOff>
      <xdr:row>102</xdr:row>
      <xdr:rowOff>112123</xdr:rowOff>
    </xdr:to>
    <xdr:cxnSp macro="">
      <xdr:nvCxnSpPr>
        <xdr:cNvPr id="330" name="直線コネクタ 329"/>
        <xdr:cNvCxnSpPr/>
      </xdr:nvCxnSpPr>
      <xdr:spPr>
        <a:xfrm>
          <a:off x="1130300" y="17541239"/>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331"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32"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33"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334" name="n_4aveValue【市民会館】&#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73314</xdr:rowOff>
    </xdr:from>
    <xdr:ext cx="405111" cy="259045"/>
    <xdr:sp macro="" textlink="">
      <xdr:nvSpPr>
        <xdr:cNvPr id="335" name="n_1mainValue【市民会館】&#10;有形固定資産減価償却率"/>
        <xdr:cNvSpPr txBox="1"/>
      </xdr:nvSpPr>
      <xdr:spPr>
        <a:xfrm>
          <a:off x="3582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336" name="n_2mainValue【市民会館】&#10;有形固定資産減価償却率"/>
        <xdr:cNvSpPr txBox="1"/>
      </xdr:nvSpPr>
      <xdr:spPr>
        <a:xfrm>
          <a:off x="2705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8000</xdr:rowOff>
    </xdr:from>
    <xdr:ext cx="405111" cy="259045"/>
    <xdr:sp macro="" textlink="">
      <xdr:nvSpPr>
        <xdr:cNvPr id="337" name="n_3mainValue【市民会館】&#10;有形固定資産減価償却率"/>
        <xdr:cNvSpPr txBox="1"/>
      </xdr:nvSpPr>
      <xdr:spPr>
        <a:xfrm>
          <a:off x="1816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120666</xdr:rowOff>
    </xdr:from>
    <xdr:ext cx="405111" cy="259045"/>
    <xdr:sp macro="" textlink="">
      <xdr:nvSpPr>
        <xdr:cNvPr id="338" name="n_4mainValue【市民会館】&#10;有形固定資産減価償却率"/>
        <xdr:cNvSpPr txBox="1"/>
      </xdr:nvSpPr>
      <xdr:spPr>
        <a:xfrm>
          <a:off x="927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60" name="直線コネクタ 359"/>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1"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2" name="直線コネクタ 361"/>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63"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64" name="直線コネクタ 363"/>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65"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66" name="フローチャート: 判断 365"/>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7" name="フローチャート: 判断 366"/>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8" name="フローチャート: 判断 367"/>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9" name="フローチャート: 判断 36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0" name="フローチャート: 判断 369"/>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146558</xdr:rowOff>
    </xdr:from>
    <xdr:to>
      <xdr:col>55</xdr:col>
      <xdr:colOff>50800</xdr:colOff>
      <xdr:row>102</xdr:row>
      <xdr:rowOff>76708</xdr:rowOff>
    </xdr:to>
    <xdr:sp macro="" textlink="">
      <xdr:nvSpPr>
        <xdr:cNvPr id="376" name="楕円 375"/>
        <xdr:cNvSpPr/>
      </xdr:nvSpPr>
      <xdr:spPr>
        <a:xfrm>
          <a:off x="104267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61485</xdr:rowOff>
    </xdr:from>
    <xdr:ext cx="469744" cy="259045"/>
    <xdr:sp macro="" textlink="">
      <xdr:nvSpPr>
        <xdr:cNvPr id="377" name="【市民会館】&#10;一人当たり面積該当値テキスト"/>
        <xdr:cNvSpPr txBox="1"/>
      </xdr:nvSpPr>
      <xdr:spPr>
        <a:xfrm>
          <a:off x="10515600" y="1737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155702</xdr:rowOff>
    </xdr:from>
    <xdr:to>
      <xdr:col>50</xdr:col>
      <xdr:colOff>165100</xdr:colOff>
      <xdr:row>102</xdr:row>
      <xdr:rowOff>85852</xdr:rowOff>
    </xdr:to>
    <xdr:sp macro="" textlink="">
      <xdr:nvSpPr>
        <xdr:cNvPr id="378" name="楕円 377"/>
        <xdr:cNvSpPr/>
      </xdr:nvSpPr>
      <xdr:spPr>
        <a:xfrm>
          <a:off x="9588500" y="1747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25908</xdr:rowOff>
    </xdr:from>
    <xdr:to>
      <xdr:col>55</xdr:col>
      <xdr:colOff>0</xdr:colOff>
      <xdr:row>102</xdr:row>
      <xdr:rowOff>35052</xdr:rowOff>
    </xdr:to>
    <xdr:cxnSp macro="">
      <xdr:nvCxnSpPr>
        <xdr:cNvPr id="379" name="直線コネクタ 378"/>
        <xdr:cNvCxnSpPr/>
      </xdr:nvCxnSpPr>
      <xdr:spPr>
        <a:xfrm flipV="1">
          <a:off x="9639300" y="17513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160274</xdr:rowOff>
    </xdr:from>
    <xdr:to>
      <xdr:col>46</xdr:col>
      <xdr:colOff>38100</xdr:colOff>
      <xdr:row>102</xdr:row>
      <xdr:rowOff>90424</xdr:rowOff>
    </xdr:to>
    <xdr:sp macro="" textlink="">
      <xdr:nvSpPr>
        <xdr:cNvPr id="380" name="楕円 379"/>
        <xdr:cNvSpPr/>
      </xdr:nvSpPr>
      <xdr:spPr>
        <a:xfrm>
          <a:off x="8699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35052</xdr:rowOff>
    </xdr:from>
    <xdr:to>
      <xdr:col>50</xdr:col>
      <xdr:colOff>114300</xdr:colOff>
      <xdr:row>102</xdr:row>
      <xdr:rowOff>39624</xdr:rowOff>
    </xdr:to>
    <xdr:cxnSp macro="">
      <xdr:nvCxnSpPr>
        <xdr:cNvPr id="381" name="直線コネクタ 380"/>
        <xdr:cNvCxnSpPr/>
      </xdr:nvCxnSpPr>
      <xdr:spPr>
        <a:xfrm flipV="1">
          <a:off x="8750300" y="1752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164846</xdr:rowOff>
    </xdr:from>
    <xdr:to>
      <xdr:col>41</xdr:col>
      <xdr:colOff>101600</xdr:colOff>
      <xdr:row>102</xdr:row>
      <xdr:rowOff>94996</xdr:rowOff>
    </xdr:to>
    <xdr:sp macro="" textlink="">
      <xdr:nvSpPr>
        <xdr:cNvPr id="382" name="楕円 381"/>
        <xdr:cNvSpPr/>
      </xdr:nvSpPr>
      <xdr:spPr>
        <a:xfrm>
          <a:off x="7810500" y="174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39624</xdr:rowOff>
    </xdr:from>
    <xdr:to>
      <xdr:col>45</xdr:col>
      <xdr:colOff>177800</xdr:colOff>
      <xdr:row>102</xdr:row>
      <xdr:rowOff>44196</xdr:rowOff>
    </xdr:to>
    <xdr:cxnSp macro="">
      <xdr:nvCxnSpPr>
        <xdr:cNvPr id="383" name="直線コネクタ 382"/>
        <xdr:cNvCxnSpPr/>
      </xdr:nvCxnSpPr>
      <xdr:spPr>
        <a:xfrm flipV="1">
          <a:off x="7861300" y="17527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89408</xdr:rowOff>
    </xdr:from>
    <xdr:to>
      <xdr:col>36</xdr:col>
      <xdr:colOff>165100</xdr:colOff>
      <xdr:row>103</xdr:row>
      <xdr:rowOff>19558</xdr:rowOff>
    </xdr:to>
    <xdr:sp macro="" textlink="">
      <xdr:nvSpPr>
        <xdr:cNvPr id="384" name="楕円 383"/>
        <xdr:cNvSpPr/>
      </xdr:nvSpPr>
      <xdr:spPr>
        <a:xfrm>
          <a:off x="6921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44196</xdr:rowOff>
    </xdr:from>
    <xdr:to>
      <xdr:col>41</xdr:col>
      <xdr:colOff>50800</xdr:colOff>
      <xdr:row>102</xdr:row>
      <xdr:rowOff>140208</xdr:rowOff>
    </xdr:to>
    <xdr:cxnSp macro="">
      <xdr:nvCxnSpPr>
        <xdr:cNvPr id="385" name="直線コネクタ 384"/>
        <xdr:cNvCxnSpPr/>
      </xdr:nvCxnSpPr>
      <xdr:spPr>
        <a:xfrm flipV="1">
          <a:off x="6972300" y="175320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6"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7"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88"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89"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102379</xdr:rowOff>
    </xdr:from>
    <xdr:ext cx="469744" cy="259045"/>
    <xdr:sp macro="" textlink="">
      <xdr:nvSpPr>
        <xdr:cNvPr id="390" name="n_1mainValue【市民会館】&#10;一人当たり面積"/>
        <xdr:cNvSpPr txBox="1"/>
      </xdr:nvSpPr>
      <xdr:spPr>
        <a:xfrm>
          <a:off x="9391727"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106951</xdr:rowOff>
    </xdr:from>
    <xdr:ext cx="469744" cy="259045"/>
    <xdr:sp macro="" textlink="">
      <xdr:nvSpPr>
        <xdr:cNvPr id="391" name="n_2mainValue【市民会館】&#10;一人当たり面積"/>
        <xdr:cNvSpPr txBox="1"/>
      </xdr:nvSpPr>
      <xdr:spPr>
        <a:xfrm>
          <a:off x="8515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111523</xdr:rowOff>
    </xdr:from>
    <xdr:ext cx="469744" cy="259045"/>
    <xdr:sp macro="" textlink="">
      <xdr:nvSpPr>
        <xdr:cNvPr id="392" name="n_3mainValue【市民会館】&#10;一人当たり面積"/>
        <xdr:cNvSpPr txBox="1"/>
      </xdr:nvSpPr>
      <xdr:spPr>
        <a:xfrm>
          <a:off x="76264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36085</xdr:rowOff>
    </xdr:from>
    <xdr:ext cx="469744" cy="259045"/>
    <xdr:sp macro="" textlink="">
      <xdr:nvSpPr>
        <xdr:cNvPr id="393" name="n_4mainValue【市民会館】&#10;一人当たり面積"/>
        <xdr:cNvSpPr txBox="1"/>
      </xdr:nvSpPr>
      <xdr:spPr>
        <a:xfrm>
          <a:off x="6737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19" name="直線コネクタ 418"/>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20"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21" name="直線コネクタ 420"/>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22"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3" name="直線コネクタ 422"/>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24"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5" name="フローチャート: 判断 424"/>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6" name="フローチャート: 判断 425"/>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7" name="フローチャート: 判断 426"/>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8" name="フローチャート: 判断 427"/>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9" name="フローチャート: 判断 428"/>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435" name="楕円 434"/>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157678</xdr:rowOff>
    </xdr:from>
    <xdr:ext cx="405111" cy="259045"/>
    <xdr:sp macro="" textlink="">
      <xdr:nvSpPr>
        <xdr:cNvPr id="436" name="【一般廃棄物処理施設】&#10;有形固定資産減価償却率該当値テキスト"/>
        <xdr:cNvSpPr txBox="1"/>
      </xdr:nvSpPr>
      <xdr:spPr>
        <a:xfrm>
          <a:off x="16357600" y="632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97246</xdr:rowOff>
    </xdr:from>
    <xdr:to>
      <xdr:col>81</xdr:col>
      <xdr:colOff>101600</xdr:colOff>
      <xdr:row>38</xdr:row>
      <xdr:rowOff>27395</xdr:rowOff>
    </xdr:to>
    <xdr:sp macro="" textlink="">
      <xdr:nvSpPr>
        <xdr:cNvPr id="437" name="楕円 436"/>
        <xdr:cNvSpPr/>
      </xdr:nvSpPr>
      <xdr:spPr>
        <a:xfrm>
          <a:off x="15430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148046</xdr:rowOff>
    </xdr:from>
    <xdr:to>
      <xdr:col>85</xdr:col>
      <xdr:colOff>127000</xdr:colOff>
      <xdr:row>38</xdr:row>
      <xdr:rowOff>14151</xdr:rowOff>
    </xdr:to>
    <xdr:cxnSp macro="">
      <xdr:nvCxnSpPr>
        <xdr:cNvPr id="438" name="直線コネクタ 437"/>
        <xdr:cNvCxnSpPr/>
      </xdr:nvCxnSpPr>
      <xdr:spPr>
        <a:xfrm>
          <a:off x="15481300" y="64916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59690</xdr:rowOff>
    </xdr:from>
    <xdr:to>
      <xdr:col>76</xdr:col>
      <xdr:colOff>165100</xdr:colOff>
      <xdr:row>37</xdr:row>
      <xdr:rowOff>161290</xdr:rowOff>
    </xdr:to>
    <xdr:sp macro="" textlink="">
      <xdr:nvSpPr>
        <xdr:cNvPr id="439" name="楕円 438"/>
        <xdr:cNvSpPr/>
      </xdr:nvSpPr>
      <xdr:spPr>
        <a:xfrm>
          <a:off x="1454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110490</xdr:rowOff>
    </xdr:from>
    <xdr:to>
      <xdr:col>81</xdr:col>
      <xdr:colOff>50800</xdr:colOff>
      <xdr:row>37</xdr:row>
      <xdr:rowOff>148046</xdr:rowOff>
    </xdr:to>
    <xdr:cxnSp macro="">
      <xdr:nvCxnSpPr>
        <xdr:cNvPr id="440" name="直線コネクタ 439"/>
        <xdr:cNvCxnSpPr/>
      </xdr:nvCxnSpPr>
      <xdr:spPr>
        <a:xfrm>
          <a:off x="14592300" y="64541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23767</xdr:rowOff>
    </xdr:from>
    <xdr:to>
      <xdr:col>72</xdr:col>
      <xdr:colOff>38100</xdr:colOff>
      <xdr:row>37</xdr:row>
      <xdr:rowOff>125367</xdr:rowOff>
    </xdr:to>
    <xdr:sp macro="" textlink="">
      <xdr:nvSpPr>
        <xdr:cNvPr id="441" name="楕円 440"/>
        <xdr:cNvSpPr/>
      </xdr:nvSpPr>
      <xdr:spPr>
        <a:xfrm>
          <a:off x="13652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74567</xdr:rowOff>
    </xdr:from>
    <xdr:to>
      <xdr:col>76</xdr:col>
      <xdr:colOff>114300</xdr:colOff>
      <xdr:row>37</xdr:row>
      <xdr:rowOff>110490</xdr:rowOff>
    </xdr:to>
    <xdr:cxnSp macro="">
      <xdr:nvCxnSpPr>
        <xdr:cNvPr id="442" name="直線コネクタ 441"/>
        <xdr:cNvCxnSpPr/>
      </xdr:nvCxnSpPr>
      <xdr:spPr>
        <a:xfrm>
          <a:off x="13703300" y="64182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157661</xdr:rowOff>
    </xdr:from>
    <xdr:to>
      <xdr:col>67</xdr:col>
      <xdr:colOff>101600</xdr:colOff>
      <xdr:row>37</xdr:row>
      <xdr:rowOff>87811</xdr:rowOff>
    </xdr:to>
    <xdr:sp macro="" textlink="">
      <xdr:nvSpPr>
        <xdr:cNvPr id="443" name="楕円 442"/>
        <xdr:cNvSpPr/>
      </xdr:nvSpPr>
      <xdr:spPr>
        <a:xfrm>
          <a:off x="12763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37011</xdr:rowOff>
    </xdr:from>
    <xdr:to>
      <xdr:col>71</xdr:col>
      <xdr:colOff>177800</xdr:colOff>
      <xdr:row>37</xdr:row>
      <xdr:rowOff>74567</xdr:rowOff>
    </xdr:to>
    <xdr:cxnSp macro="">
      <xdr:nvCxnSpPr>
        <xdr:cNvPr id="444" name="直線コネクタ 443"/>
        <xdr:cNvCxnSpPr/>
      </xdr:nvCxnSpPr>
      <xdr:spPr>
        <a:xfrm>
          <a:off x="12814300" y="638066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445"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46"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47"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8" name="n_4aveValue【一般廃棄物処理施設】&#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43923</xdr:rowOff>
    </xdr:from>
    <xdr:ext cx="405111" cy="259045"/>
    <xdr:sp macro="" textlink="">
      <xdr:nvSpPr>
        <xdr:cNvPr id="449" name="n_1mainValue【一般廃棄物処理施設】&#10;有形固定資産減価償却率"/>
        <xdr:cNvSpPr txBox="1"/>
      </xdr:nvSpPr>
      <xdr:spPr>
        <a:xfrm>
          <a:off x="152660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6367</xdr:rowOff>
    </xdr:from>
    <xdr:ext cx="405111" cy="259045"/>
    <xdr:sp macro="" textlink="">
      <xdr:nvSpPr>
        <xdr:cNvPr id="450" name="n_2mainValue【一般廃棄物処理施設】&#10;有形固定資産減価償却率"/>
        <xdr:cNvSpPr txBox="1"/>
      </xdr:nvSpPr>
      <xdr:spPr>
        <a:xfrm>
          <a:off x="14389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141894</xdr:rowOff>
    </xdr:from>
    <xdr:ext cx="405111" cy="259045"/>
    <xdr:sp macro="" textlink="">
      <xdr:nvSpPr>
        <xdr:cNvPr id="451" name="n_3mainValue【一般廃棄物処理施設】&#10;有形固定資産減価償却率"/>
        <xdr:cNvSpPr txBox="1"/>
      </xdr:nvSpPr>
      <xdr:spPr>
        <a:xfrm>
          <a:off x="13500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104338</xdr:rowOff>
    </xdr:from>
    <xdr:ext cx="405111" cy="259045"/>
    <xdr:sp macro="" textlink="">
      <xdr:nvSpPr>
        <xdr:cNvPr id="452" name="n_4mainValue【一般廃棄物処理施設】&#10;有形固定資産減価償却率"/>
        <xdr:cNvSpPr txBox="1"/>
      </xdr:nvSpPr>
      <xdr:spPr>
        <a:xfrm>
          <a:off x="12611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4" name="直線コネクタ 47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76" name="直線コネクタ 47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7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78" name="直線コネクタ 47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79"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80" name="フローチャート: 判断 47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81" name="フローチャート: 判断 48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82" name="フローチャート: 判断 48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83" name="フローチャート: 判断 48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84" name="フローチャート: 判断 48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104285</xdr:rowOff>
    </xdr:from>
    <xdr:to>
      <xdr:col>116</xdr:col>
      <xdr:colOff>114300</xdr:colOff>
      <xdr:row>41</xdr:row>
      <xdr:rowOff>34435</xdr:rowOff>
    </xdr:to>
    <xdr:sp macro="" textlink="">
      <xdr:nvSpPr>
        <xdr:cNvPr id="490" name="楕円 489"/>
        <xdr:cNvSpPr/>
      </xdr:nvSpPr>
      <xdr:spPr>
        <a:xfrm>
          <a:off x="22110700" y="69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82712</xdr:rowOff>
    </xdr:from>
    <xdr:ext cx="534377" cy="259045"/>
    <xdr:sp macro="" textlink="">
      <xdr:nvSpPr>
        <xdr:cNvPr id="491" name="【一般廃棄物処理施設】&#10;一人当たり有形固定資産（償却資産）額該当値テキスト"/>
        <xdr:cNvSpPr txBox="1"/>
      </xdr:nvSpPr>
      <xdr:spPr>
        <a:xfrm>
          <a:off x="22199600" y="694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105442</xdr:rowOff>
    </xdr:from>
    <xdr:to>
      <xdr:col>112</xdr:col>
      <xdr:colOff>38100</xdr:colOff>
      <xdr:row>41</xdr:row>
      <xdr:rowOff>35592</xdr:rowOff>
    </xdr:to>
    <xdr:sp macro="" textlink="">
      <xdr:nvSpPr>
        <xdr:cNvPr id="492" name="楕円 491"/>
        <xdr:cNvSpPr/>
      </xdr:nvSpPr>
      <xdr:spPr>
        <a:xfrm>
          <a:off x="21272500" y="69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155085</xdr:rowOff>
    </xdr:from>
    <xdr:to>
      <xdr:col>116</xdr:col>
      <xdr:colOff>63500</xdr:colOff>
      <xdr:row>40</xdr:row>
      <xdr:rowOff>156242</xdr:rowOff>
    </xdr:to>
    <xdr:cxnSp macro="">
      <xdr:nvCxnSpPr>
        <xdr:cNvPr id="493" name="直線コネクタ 492"/>
        <xdr:cNvCxnSpPr/>
      </xdr:nvCxnSpPr>
      <xdr:spPr>
        <a:xfrm flipV="1">
          <a:off x="21323300" y="7013085"/>
          <a:ext cx="838200" cy="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106315</xdr:rowOff>
    </xdr:from>
    <xdr:to>
      <xdr:col>107</xdr:col>
      <xdr:colOff>101600</xdr:colOff>
      <xdr:row>41</xdr:row>
      <xdr:rowOff>36465</xdr:rowOff>
    </xdr:to>
    <xdr:sp macro="" textlink="">
      <xdr:nvSpPr>
        <xdr:cNvPr id="494" name="楕円 493"/>
        <xdr:cNvSpPr/>
      </xdr:nvSpPr>
      <xdr:spPr>
        <a:xfrm>
          <a:off x="20383500" y="69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156242</xdr:rowOff>
    </xdr:from>
    <xdr:to>
      <xdr:col>111</xdr:col>
      <xdr:colOff>177800</xdr:colOff>
      <xdr:row>40</xdr:row>
      <xdr:rowOff>157115</xdr:rowOff>
    </xdr:to>
    <xdr:cxnSp macro="">
      <xdr:nvCxnSpPr>
        <xdr:cNvPr id="495" name="直線コネクタ 494"/>
        <xdr:cNvCxnSpPr/>
      </xdr:nvCxnSpPr>
      <xdr:spPr>
        <a:xfrm flipV="1">
          <a:off x="20434300" y="7014242"/>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107024</xdr:rowOff>
    </xdr:from>
    <xdr:to>
      <xdr:col>102</xdr:col>
      <xdr:colOff>165100</xdr:colOff>
      <xdr:row>41</xdr:row>
      <xdr:rowOff>37174</xdr:rowOff>
    </xdr:to>
    <xdr:sp macro="" textlink="">
      <xdr:nvSpPr>
        <xdr:cNvPr id="496" name="楕円 495"/>
        <xdr:cNvSpPr/>
      </xdr:nvSpPr>
      <xdr:spPr>
        <a:xfrm>
          <a:off x="19494500" y="6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157115</xdr:rowOff>
    </xdr:from>
    <xdr:to>
      <xdr:col>107</xdr:col>
      <xdr:colOff>50800</xdr:colOff>
      <xdr:row>40</xdr:row>
      <xdr:rowOff>157824</xdr:rowOff>
    </xdr:to>
    <xdr:cxnSp macro="">
      <xdr:nvCxnSpPr>
        <xdr:cNvPr id="497" name="直線コネクタ 496"/>
        <xdr:cNvCxnSpPr/>
      </xdr:nvCxnSpPr>
      <xdr:spPr>
        <a:xfrm flipV="1">
          <a:off x="19545300" y="701511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107284</xdr:rowOff>
    </xdr:from>
    <xdr:to>
      <xdr:col>98</xdr:col>
      <xdr:colOff>38100</xdr:colOff>
      <xdr:row>41</xdr:row>
      <xdr:rowOff>37434</xdr:rowOff>
    </xdr:to>
    <xdr:sp macro="" textlink="">
      <xdr:nvSpPr>
        <xdr:cNvPr id="498" name="楕円 497"/>
        <xdr:cNvSpPr/>
      </xdr:nvSpPr>
      <xdr:spPr>
        <a:xfrm>
          <a:off x="18605500" y="69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157824</xdr:rowOff>
    </xdr:from>
    <xdr:to>
      <xdr:col>102</xdr:col>
      <xdr:colOff>114300</xdr:colOff>
      <xdr:row>40</xdr:row>
      <xdr:rowOff>158084</xdr:rowOff>
    </xdr:to>
    <xdr:cxnSp macro="">
      <xdr:nvCxnSpPr>
        <xdr:cNvPr id="499" name="直線コネクタ 498"/>
        <xdr:cNvCxnSpPr/>
      </xdr:nvCxnSpPr>
      <xdr:spPr>
        <a:xfrm flipV="1">
          <a:off x="18656300" y="7015824"/>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00"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01"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02"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03"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26719</xdr:rowOff>
    </xdr:from>
    <xdr:ext cx="534377" cy="259045"/>
    <xdr:sp macro="" textlink="">
      <xdr:nvSpPr>
        <xdr:cNvPr id="504" name="n_1mainValue【一般廃棄物処理施設】&#10;一人当たり有形固定資産（償却資産）額"/>
        <xdr:cNvSpPr txBox="1"/>
      </xdr:nvSpPr>
      <xdr:spPr>
        <a:xfrm>
          <a:off x="21043411" y="70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27592</xdr:rowOff>
    </xdr:from>
    <xdr:ext cx="534377" cy="259045"/>
    <xdr:sp macro="" textlink="">
      <xdr:nvSpPr>
        <xdr:cNvPr id="505" name="n_2mainValue【一般廃棄物処理施設】&#10;一人当たり有形固定資産（償却資産）額"/>
        <xdr:cNvSpPr txBox="1"/>
      </xdr:nvSpPr>
      <xdr:spPr>
        <a:xfrm>
          <a:off x="20167111" y="705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28301</xdr:rowOff>
    </xdr:from>
    <xdr:ext cx="534377" cy="259045"/>
    <xdr:sp macro="" textlink="">
      <xdr:nvSpPr>
        <xdr:cNvPr id="506" name="n_3mainValue【一般廃棄物処理施設】&#10;一人当たり有形固定資産（償却資産）額"/>
        <xdr:cNvSpPr txBox="1"/>
      </xdr:nvSpPr>
      <xdr:spPr>
        <a:xfrm>
          <a:off x="19278111" y="7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28561</xdr:rowOff>
    </xdr:from>
    <xdr:ext cx="534377" cy="259045"/>
    <xdr:sp macro="" textlink="">
      <xdr:nvSpPr>
        <xdr:cNvPr id="507" name="n_4mainValue【一般廃棄物処理施設】&#10;一人当たり有形固定資産（償却資産）額"/>
        <xdr:cNvSpPr txBox="1"/>
      </xdr:nvSpPr>
      <xdr:spPr>
        <a:xfrm>
          <a:off x="18389111" y="705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31" name="直線コネクタ 530"/>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32"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3" name="直線コネクタ 532"/>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4"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5" name="直線コネクタ 53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36"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7" name="フローチャート: 判断 536"/>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38" name="フローチャート: 判断 537"/>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9" name="フローチャート: 判断 538"/>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0" name="フローチャート: 判断 539"/>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107315</xdr:rowOff>
    </xdr:from>
    <xdr:to>
      <xdr:col>85</xdr:col>
      <xdr:colOff>177800</xdr:colOff>
      <xdr:row>60</xdr:row>
      <xdr:rowOff>37465</xdr:rowOff>
    </xdr:to>
    <xdr:sp macro="" textlink="">
      <xdr:nvSpPr>
        <xdr:cNvPr id="547" name="楕円 546"/>
        <xdr:cNvSpPr/>
      </xdr:nvSpPr>
      <xdr:spPr>
        <a:xfrm>
          <a:off x="16268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130192</xdr:rowOff>
    </xdr:from>
    <xdr:ext cx="405111" cy="259045"/>
    <xdr:sp macro="" textlink="">
      <xdr:nvSpPr>
        <xdr:cNvPr id="548" name="【保健センター・保健所】&#10;有形固定資産減価償却率該当値テキスト"/>
        <xdr:cNvSpPr txBox="1"/>
      </xdr:nvSpPr>
      <xdr:spPr>
        <a:xfrm>
          <a:off x="16357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49" name="楕円 548"/>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57150</xdr:rowOff>
    </xdr:to>
    <xdr:cxnSp macro="">
      <xdr:nvCxnSpPr>
        <xdr:cNvPr id="550" name="直線コネクタ 549"/>
        <xdr:cNvCxnSpPr/>
      </xdr:nvCxnSpPr>
      <xdr:spPr>
        <a:xfrm flipV="1">
          <a:off x="15481300" y="1027366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1" name="楕円 550"/>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91440</xdr:rowOff>
    </xdr:to>
    <xdr:cxnSp macro="">
      <xdr:nvCxnSpPr>
        <xdr:cNvPr id="552" name="直線コネクタ 551"/>
        <xdr:cNvCxnSpPr/>
      </xdr:nvCxnSpPr>
      <xdr:spPr>
        <a:xfrm flipV="1">
          <a:off x="14592300" y="10344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xdr:rowOff>
    </xdr:from>
    <xdr:to>
      <xdr:col>72</xdr:col>
      <xdr:colOff>38100</xdr:colOff>
      <xdr:row>60</xdr:row>
      <xdr:rowOff>104140</xdr:rowOff>
    </xdr:to>
    <xdr:sp macro="" textlink="">
      <xdr:nvSpPr>
        <xdr:cNvPr id="553" name="楕円 552"/>
        <xdr:cNvSpPr/>
      </xdr:nvSpPr>
      <xdr:spPr>
        <a:xfrm>
          <a:off x="13652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53340</xdr:rowOff>
    </xdr:from>
    <xdr:to>
      <xdr:col>76</xdr:col>
      <xdr:colOff>114300</xdr:colOff>
      <xdr:row>60</xdr:row>
      <xdr:rowOff>91440</xdr:rowOff>
    </xdr:to>
    <xdr:cxnSp macro="">
      <xdr:nvCxnSpPr>
        <xdr:cNvPr id="554" name="直線コネクタ 553"/>
        <xdr:cNvCxnSpPr/>
      </xdr:nvCxnSpPr>
      <xdr:spPr>
        <a:xfrm>
          <a:off x="13703300" y="1034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133985</xdr:rowOff>
    </xdr:from>
    <xdr:to>
      <xdr:col>67</xdr:col>
      <xdr:colOff>101600</xdr:colOff>
      <xdr:row>60</xdr:row>
      <xdr:rowOff>64135</xdr:rowOff>
    </xdr:to>
    <xdr:sp macro="" textlink="">
      <xdr:nvSpPr>
        <xdr:cNvPr id="555" name="楕円 554"/>
        <xdr:cNvSpPr/>
      </xdr:nvSpPr>
      <xdr:spPr>
        <a:xfrm>
          <a:off x="12763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13335</xdr:rowOff>
    </xdr:from>
    <xdr:to>
      <xdr:col>71</xdr:col>
      <xdr:colOff>177800</xdr:colOff>
      <xdr:row>60</xdr:row>
      <xdr:rowOff>53340</xdr:rowOff>
    </xdr:to>
    <xdr:cxnSp macro="">
      <xdr:nvCxnSpPr>
        <xdr:cNvPr id="556" name="直線コネクタ 555"/>
        <xdr:cNvCxnSpPr/>
      </xdr:nvCxnSpPr>
      <xdr:spPr>
        <a:xfrm>
          <a:off x="12814300" y="103003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557"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58"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559"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561" name="n_1mainValue【保健センター・保健所】&#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main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3" name="n_3mainValue【保健センター・保健所】&#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55262</xdr:rowOff>
    </xdr:from>
    <xdr:ext cx="405111" cy="259045"/>
    <xdr:sp macro="" textlink="">
      <xdr:nvSpPr>
        <xdr:cNvPr id="564" name="n_4mainValue【保健センター・保健所】&#10;有形固定資産減価償却率"/>
        <xdr:cNvSpPr txBox="1"/>
      </xdr:nvSpPr>
      <xdr:spPr>
        <a:xfrm>
          <a:off x="12611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8" name="直線コネクタ 587"/>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0" name="直線コネクタ 58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1"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2" name="直線コネクタ 59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4" name="フローチャート: 判断 59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5" name="フローチャート: 判断 59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96" name="フローチャート: 判断 595"/>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7" name="フローチャート: 判断 596"/>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8" name="フローチャート: 判断 59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25400</xdr:rowOff>
    </xdr:from>
    <xdr:to>
      <xdr:col>116</xdr:col>
      <xdr:colOff>114300</xdr:colOff>
      <xdr:row>57</xdr:row>
      <xdr:rowOff>127000</xdr:rowOff>
    </xdr:to>
    <xdr:sp macro="" textlink="">
      <xdr:nvSpPr>
        <xdr:cNvPr id="604" name="楕円 603"/>
        <xdr:cNvSpPr/>
      </xdr:nvSpPr>
      <xdr:spPr>
        <a:xfrm>
          <a:off x="22110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48277</xdr:rowOff>
    </xdr:from>
    <xdr:ext cx="469744" cy="259045"/>
    <xdr:sp macro="" textlink="">
      <xdr:nvSpPr>
        <xdr:cNvPr id="605" name="【保健センター・保健所】&#10;一人当たり面積該当値テキスト"/>
        <xdr:cNvSpPr txBox="1"/>
      </xdr:nvSpPr>
      <xdr:spPr>
        <a:xfrm>
          <a:off x="22199600"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25400</xdr:rowOff>
    </xdr:from>
    <xdr:to>
      <xdr:col>112</xdr:col>
      <xdr:colOff>38100</xdr:colOff>
      <xdr:row>57</xdr:row>
      <xdr:rowOff>127000</xdr:rowOff>
    </xdr:to>
    <xdr:sp macro="" textlink="">
      <xdr:nvSpPr>
        <xdr:cNvPr id="606" name="楕円 605"/>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76200</xdr:rowOff>
    </xdr:from>
    <xdr:to>
      <xdr:col>116</xdr:col>
      <xdr:colOff>63500</xdr:colOff>
      <xdr:row>57</xdr:row>
      <xdr:rowOff>76200</xdr:rowOff>
    </xdr:to>
    <xdr:cxnSp macro="">
      <xdr:nvCxnSpPr>
        <xdr:cNvPr id="607" name="直線コネクタ 606"/>
        <xdr:cNvCxnSpPr/>
      </xdr:nvCxnSpPr>
      <xdr:spPr>
        <a:xfrm>
          <a:off x="21323300" y="9848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44450</xdr:rowOff>
    </xdr:from>
    <xdr:to>
      <xdr:col>107</xdr:col>
      <xdr:colOff>101600</xdr:colOff>
      <xdr:row>57</xdr:row>
      <xdr:rowOff>146050</xdr:rowOff>
    </xdr:to>
    <xdr:sp macro="" textlink="">
      <xdr:nvSpPr>
        <xdr:cNvPr id="608" name="楕円 607"/>
        <xdr:cNvSpPr/>
      </xdr:nvSpPr>
      <xdr:spPr>
        <a:xfrm>
          <a:off x="20383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76200</xdr:rowOff>
    </xdr:from>
    <xdr:to>
      <xdr:col>111</xdr:col>
      <xdr:colOff>177800</xdr:colOff>
      <xdr:row>57</xdr:row>
      <xdr:rowOff>95250</xdr:rowOff>
    </xdr:to>
    <xdr:cxnSp macro="">
      <xdr:nvCxnSpPr>
        <xdr:cNvPr id="609" name="直線コネクタ 608"/>
        <xdr:cNvCxnSpPr/>
      </xdr:nvCxnSpPr>
      <xdr:spPr>
        <a:xfrm flipV="1">
          <a:off x="20434300" y="9848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44450</xdr:rowOff>
    </xdr:from>
    <xdr:to>
      <xdr:col>102</xdr:col>
      <xdr:colOff>165100</xdr:colOff>
      <xdr:row>57</xdr:row>
      <xdr:rowOff>146050</xdr:rowOff>
    </xdr:to>
    <xdr:sp macro="" textlink="">
      <xdr:nvSpPr>
        <xdr:cNvPr id="610" name="楕円 609"/>
        <xdr:cNvSpPr/>
      </xdr:nvSpPr>
      <xdr:spPr>
        <a:xfrm>
          <a:off x="19494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95250</xdr:rowOff>
    </xdr:from>
    <xdr:to>
      <xdr:col>107</xdr:col>
      <xdr:colOff>50800</xdr:colOff>
      <xdr:row>57</xdr:row>
      <xdr:rowOff>95250</xdr:rowOff>
    </xdr:to>
    <xdr:cxnSp macro="">
      <xdr:nvCxnSpPr>
        <xdr:cNvPr id="611" name="直線コネクタ 610"/>
        <xdr:cNvCxnSpPr/>
      </xdr:nvCxnSpPr>
      <xdr:spPr>
        <a:xfrm>
          <a:off x="19545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44450</xdr:rowOff>
    </xdr:from>
    <xdr:to>
      <xdr:col>98</xdr:col>
      <xdr:colOff>38100</xdr:colOff>
      <xdr:row>57</xdr:row>
      <xdr:rowOff>146050</xdr:rowOff>
    </xdr:to>
    <xdr:sp macro="" textlink="">
      <xdr:nvSpPr>
        <xdr:cNvPr id="612" name="楕円 611"/>
        <xdr:cNvSpPr/>
      </xdr:nvSpPr>
      <xdr:spPr>
        <a:xfrm>
          <a:off x="18605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95250</xdr:rowOff>
    </xdr:from>
    <xdr:to>
      <xdr:col>102</xdr:col>
      <xdr:colOff>114300</xdr:colOff>
      <xdr:row>57</xdr:row>
      <xdr:rowOff>95250</xdr:rowOff>
    </xdr:to>
    <xdr:cxnSp macro="">
      <xdr:nvCxnSpPr>
        <xdr:cNvPr id="613" name="直線コネクタ 612"/>
        <xdr:cNvCxnSpPr/>
      </xdr:nvCxnSpPr>
      <xdr:spPr>
        <a:xfrm>
          <a:off x="18656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14"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15"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16"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617" name="n_4aveValue【保健センター・保健所】&#10;一人当たり面積"/>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143527</xdr:rowOff>
    </xdr:from>
    <xdr:ext cx="469744" cy="259045"/>
    <xdr:sp macro="" textlink="">
      <xdr:nvSpPr>
        <xdr:cNvPr id="618" name="n_1mainValue【保健センター・保健所】&#10;一人当たり面積"/>
        <xdr:cNvSpPr txBox="1"/>
      </xdr:nvSpPr>
      <xdr:spPr>
        <a:xfrm>
          <a:off x="210757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162577</xdr:rowOff>
    </xdr:from>
    <xdr:ext cx="469744" cy="259045"/>
    <xdr:sp macro="" textlink="">
      <xdr:nvSpPr>
        <xdr:cNvPr id="619" name="n_2mainValue【保健センター・保健所】&#10;一人当たり面積"/>
        <xdr:cNvSpPr txBox="1"/>
      </xdr:nvSpPr>
      <xdr:spPr>
        <a:xfrm>
          <a:off x="20199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162577</xdr:rowOff>
    </xdr:from>
    <xdr:ext cx="469744" cy="259045"/>
    <xdr:sp macro="" textlink="">
      <xdr:nvSpPr>
        <xdr:cNvPr id="620" name="n_3mainValue【保健センター・保健所】&#10;一人当たり面積"/>
        <xdr:cNvSpPr txBox="1"/>
      </xdr:nvSpPr>
      <xdr:spPr>
        <a:xfrm>
          <a:off x="19310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162577</xdr:rowOff>
    </xdr:from>
    <xdr:ext cx="469744" cy="259045"/>
    <xdr:sp macro="" textlink="">
      <xdr:nvSpPr>
        <xdr:cNvPr id="621" name="n_4mainValue【保健センター・保健所】&#10;一人当たり面積"/>
        <xdr:cNvSpPr txBox="1"/>
      </xdr:nvSpPr>
      <xdr:spPr>
        <a:xfrm>
          <a:off x="18421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46" name="直線コネクタ 645"/>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8" name="直線コネクタ 64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9"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50" name="直線コネクタ 649"/>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51"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52" name="フローチャート: 判断 651"/>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53" name="フローチャート: 判断 65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54" name="フローチャート: 判断 653"/>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55" name="フローチャート: 判断 654"/>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56" name="フローチャート: 判断 655"/>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662" name="楕円 661"/>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663" name="【消防施設】&#10;有形固定資産減価償却率該当値テキスト"/>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664" name="楕円 663"/>
        <xdr:cNvSpPr/>
      </xdr:nvSpPr>
      <xdr:spPr>
        <a:xfrm>
          <a:off x="15430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97155</xdr:rowOff>
    </xdr:from>
    <xdr:to>
      <xdr:col>85</xdr:col>
      <xdr:colOff>127000</xdr:colOff>
      <xdr:row>80</xdr:row>
      <xdr:rowOff>133350</xdr:rowOff>
    </xdr:to>
    <xdr:cxnSp macro="">
      <xdr:nvCxnSpPr>
        <xdr:cNvPr id="665" name="直線コネクタ 664"/>
        <xdr:cNvCxnSpPr/>
      </xdr:nvCxnSpPr>
      <xdr:spPr>
        <a:xfrm>
          <a:off x="15481300" y="138131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666" name="楕円 665"/>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97155</xdr:rowOff>
    </xdr:from>
    <xdr:to>
      <xdr:col>81</xdr:col>
      <xdr:colOff>50800</xdr:colOff>
      <xdr:row>80</xdr:row>
      <xdr:rowOff>97155</xdr:rowOff>
    </xdr:to>
    <xdr:cxnSp macro="">
      <xdr:nvCxnSpPr>
        <xdr:cNvPr id="667" name="直線コネクタ 666"/>
        <xdr:cNvCxnSpPr/>
      </xdr:nvCxnSpPr>
      <xdr:spPr>
        <a:xfrm>
          <a:off x="14592300" y="13813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668" name="楕円 667"/>
        <xdr:cNvSpPr/>
      </xdr:nvSpPr>
      <xdr:spPr>
        <a:xfrm>
          <a:off x="13652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97155</xdr:rowOff>
    </xdr:to>
    <xdr:cxnSp macro="">
      <xdr:nvCxnSpPr>
        <xdr:cNvPr id="669" name="直線コネクタ 668"/>
        <xdr:cNvCxnSpPr/>
      </xdr:nvCxnSpPr>
      <xdr:spPr>
        <a:xfrm>
          <a:off x="13703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149225</xdr:rowOff>
    </xdr:from>
    <xdr:to>
      <xdr:col>67</xdr:col>
      <xdr:colOff>101600</xdr:colOff>
      <xdr:row>80</xdr:row>
      <xdr:rowOff>79375</xdr:rowOff>
    </xdr:to>
    <xdr:sp macro="" textlink="">
      <xdr:nvSpPr>
        <xdr:cNvPr id="670" name="楕円 669"/>
        <xdr:cNvSpPr/>
      </xdr:nvSpPr>
      <xdr:spPr>
        <a:xfrm>
          <a:off x="12763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28575</xdr:rowOff>
    </xdr:from>
    <xdr:to>
      <xdr:col>71</xdr:col>
      <xdr:colOff>177800</xdr:colOff>
      <xdr:row>80</xdr:row>
      <xdr:rowOff>72389</xdr:rowOff>
    </xdr:to>
    <xdr:cxnSp macro="">
      <xdr:nvCxnSpPr>
        <xdr:cNvPr id="671" name="直線コネクタ 670"/>
        <xdr:cNvCxnSpPr/>
      </xdr:nvCxnSpPr>
      <xdr:spPr>
        <a:xfrm>
          <a:off x="12814300" y="1374457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7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73"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74"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675"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676" name="n_1mainValue【消防施設】&#10;有形固定資産減価償却率"/>
        <xdr:cNvSpPr txBox="1"/>
      </xdr:nvSpPr>
      <xdr:spPr>
        <a:xfrm>
          <a:off x="152660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677" name="n_2mainValue【消防施設】&#10;有形固定資産減価償却率"/>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678" name="n_3mainValue【消防施設】&#10;有形固定資産減価償却率"/>
        <xdr:cNvSpPr txBox="1"/>
      </xdr:nvSpPr>
      <xdr:spPr>
        <a:xfrm>
          <a:off x="13500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95902</xdr:rowOff>
    </xdr:from>
    <xdr:ext cx="405111" cy="259045"/>
    <xdr:sp macro="" textlink="">
      <xdr:nvSpPr>
        <xdr:cNvPr id="679" name="n_4mainValue【消防施設】&#10;有形固定資産減価償却率"/>
        <xdr:cNvSpPr txBox="1"/>
      </xdr:nvSpPr>
      <xdr:spPr>
        <a:xfrm>
          <a:off x="126117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03" name="直線コネクタ 702"/>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5" name="直線コネクタ 70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06"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7" name="直線コネクタ 706"/>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8"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9" name="フローチャート: 判断 708"/>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10" name="フローチャート: 判断 709"/>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11" name="フローチャート: 判断 710"/>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12" name="フローチャート: 判断 711"/>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3" name="フローチャート: 判断 71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719" name="楕円 718"/>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720" name="【消防施設】&#10;一人当たり面積該当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55880</xdr:rowOff>
    </xdr:from>
    <xdr:to>
      <xdr:col>112</xdr:col>
      <xdr:colOff>38100</xdr:colOff>
      <xdr:row>85</xdr:row>
      <xdr:rowOff>157480</xdr:rowOff>
    </xdr:to>
    <xdr:sp macro="" textlink="">
      <xdr:nvSpPr>
        <xdr:cNvPr id="721" name="楕円 720"/>
        <xdr:cNvSpPr/>
      </xdr:nvSpPr>
      <xdr:spPr>
        <a:xfrm>
          <a:off x="21272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106680</xdr:rowOff>
    </xdr:to>
    <xdr:cxnSp macro="">
      <xdr:nvCxnSpPr>
        <xdr:cNvPr id="722" name="直線コネクタ 721"/>
        <xdr:cNvCxnSpPr/>
      </xdr:nvCxnSpPr>
      <xdr:spPr>
        <a:xfrm flipV="1">
          <a:off x="21323300" y="1467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55880</xdr:rowOff>
    </xdr:from>
    <xdr:to>
      <xdr:col>107</xdr:col>
      <xdr:colOff>101600</xdr:colOff>
      <xdr:row>85</xdr:row>
      <xdr:rowOff>157480</xdr:rowOff>
    </xdr:to>
    <xdr:sp macro="" textlink="">
      <xdr:nvSpPr>
        <xdr:cNvPr id="723" name="楕円 722"/>
        <xdr:cNvSpPr/>
      </xdr:nvSpPr>
      <xdr:spPr>
        <a:xfrm>
          <a:off x="20383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106680</xdr:rowOff>
    </xdr:from>
    <xdr:to>
      <xdr:col>111</xdr:col>
      <xdr:colOff>177800</xdr:colOff>
      <xdr:row>85</xdr:row>
      <xdr:rowOff>106680</xdr:rowOff>
    </xdr:to>
    <xdr:cxnSp macro="">
      <xdr:nvCxnSpPr>
        <xdr:cNvPr id="724" name="直線コネクタ 723"/>
        <xdr:cNvCxnSpPr/>
      </xdr:nvCxnSpPr>
      <xdr:spPr>
        <a:xfrm>
          <a:off x="20434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55880</xdr:rowOff>
    </xdr:from>
    <xdr:to>
      <xdr:col>102</xdr:col>
      <xdr:colOff>165100</xdr:colOff>
      <xdr:row>85</xdr:row>
      <xdr:rowOff>157480</xdr:rowOff>
    </xdr:to>
    <xdr:sp macro="" textlink="">
      <xdr:nvSpPr>
        <xdr:cNvPr id="725" name="楕円 724"/>
        <xdr:cNvSpPr/>
      </xdr:nvSpPr>
      <xdr:spPr>
        <a:xfrm>
          <a:off x="19494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106680</xdr:rowOff>
    </xdr:from>
    <xdr:to>
      <xdr:col>107</xdr:col>
      <xdr:colOff>50800</xdr:colOff>
      <xdr:row>85</xdr:row>
      <xdr:rowOff>106680</xdr:rowOff>
    </xdr:to>
    <xdr:cxnSp macro="">
      <xdr:nvCxnSpPr>
        <xdr:cNvPr id="726" name="直線コネクタ 725"/>
        <xdr:cNvCxnSpPr/>
      </xdr:nvCxnSpPr>
      <xdr:spPr>
        <a:xfrm>
          <a:off x="19545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55880</xdr:rowOff>
    </xdr:from>
    <xdr:to>
      <xdr:col>98</xdr:col>
      <xdr:colOff>38100</xdr:colOff>
      <xdr:row>85</xdr:row>
      <xdr:rowOff>157480</xdr:rowOff>
    </xdr:to>
    <xdr:sp macro="" textlink="">
      <xdr:nvSpPr>
        <xdr:cNvPr id="727" name="楕円 726"/>
        <xdr:cNvSpPr/>
      </xdr:nvSpPr>
      <xdr:spPr>
        <a:xfrm>
          <a:off x="18605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106680</xdr:rowOff>
    </xdr:from>
    <xdr:to>
      <xdr:col>102</xdr:col>
      <xdr:colOff>114300</xdr:colOff>
      <xdr:row>85</xdr:row>
      <xdr:rowOff>106680</xdr:rowOff>
    </xdr:to>
    <xdr:cxnSp macro="">
      <xdr:nvCxnSpPr>
        <xdr:cNvPr id="728" name="直線コネクタ 727"/>
        <xdr:cNvCxnSpPr/>
      </xdr:nvCxnSpPr>
      <xdr:spPr>
        <a:xfrm>
          <a:off x="18656300" y="1467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29"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30"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31"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2"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148607</xdr:rowOff>
    </xdr:from>
    <xdr:ext cx="469744" cy="259045"/>
    <xdr:sp macro="" textlink="">
      <xdr:nvSpPr>
        <xdr:cNvPr id="733" name="n_1mainValue【消防施設】&#10;一人当たり面積"/>
        <xdr:cNvSpPr txBox="1"/>
      </xdr:nvSpPr>
      <xdr:spPr>
        <a:xfrm>
          <a:off x="210757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148607</xdr:rowOff>
    </xdr:from>
    <xdr:ext cx="469744" cy="259045"/>
    <xdr:sp macro="" textlink="">
      <xdr:nvSpPr>
        <xdr:cNvPr id="734" name="n_2mainValue【消防施設】&#10;一人当たり面積"/>
        <xdr:cNvSpPr txBox="1"/>
      </xdr:nvSpPr>
      <xdr:spPr>
        <a:xfrm>
          <a:off x="20199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148607</xdr:rowOff>
    </xdr:from>
    <xdr:ext cx="469744" cy="259045"/>
    <xdr:sp macro="" textlink="">
      <xdr:nvSpPr>
        <xdr:cNvPr id="735" name="n_3mainValue【消防施設】&#10;一人当たり面積"/>
        <xdr:cNvSpPr txBox="1"/>
      </xdr:nvSpPr>
      <xdr:spPr>
        <a:xfrm>
          <a:off x="19310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148607</xdr:rowOff>
    </xdr:from>
    <xdr:ext cx="469744" cy="259045"/>
    <xdr:sp macro="" textlink="">
      <xdr:nvSpPr>
        <xdr:cNvPr id="736" name="n_4mainValue【消防施設】&#10;一人当たり面積"/>
        <xdr:cNvSpPr txBox="1"/>
      </xdr:nvSpPr>
      <xdr:spPr>
        <a:xfrm>
          <a:off x="18421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62" name="直線コネクタ 761"/>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65"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66" name="直線コネクタ 765"/>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767"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8" name="フローチャート: 判断 767"/>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70" name="フローチャート: 判断 76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71" name="フローチャート: 判断 770"/>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72" name="フローチャート: 判断 771"/>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61323</xdr:rowOff>
    </xdr:from>
    <xdr:to>
      <xdr:col>85</xdr:col>
      <xdr:colOff>177800</xdr:colOff>
      <xdr:row>101</xdr:row>
      <xdr:rowOff>162923</xdr:rowOff>
    </xdr:to>
    <xdr:sp macro="" textlink="">
      <xdr:nvSpPr>
        <xdr:cNvPr id="778" name="楕円 777"/>
        <xdr:cNvSpPr/>
      </xdr:nvSpPr>
      <xdr:spPr>
        <a:xfrm>
          <a:off x="16268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84200</xdr:rowOff>
    </xdr:from>
    <xdr:ext cx="405111" cy="259045"/>
    <xdr:sp macro="" textlink="">
      <xdr:nvSpPr>
        <xdr:cNvPr id="779" name="【庁舎】&#10;有形固定資産減価償却率該当値テキスト"/>
        <xdr:cNvSpPr txBox="1"/>
      </xdr:nvSpPr>
      <xdr:spPr>
        <a:xfrm>
          <a:off x="16357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780" name="楕円 779"/>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112123</xdr:rowOff>
    </xdr:to>
    <xdr:cxnSp macro="">
      <xdr:nvCxnSpPr>
        <xdr:cNvPr id="781" name="直線コネクタ 780"/>
        <xdr:cNvCxnSpPr/>
      </xdr:nvCxnSpPr>
      <xdr:spPr>
        <a:xfrm>
          <a:off x="15481300" y="173926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159294</xdr:rowOff>
    </xdr:from>
    <xdr:to>
      <xdr:col>76</xdr:col>
      <xdr:colOff>165100</xdr:colOff>
      <xdr:row>101</xdr:row>
      <xdr:rowOff>89444</xdr:rowOff>
    </xdr:to>
    <xdr:sp macro="" textlink="">
      <xdr:nvSpPr>
        <xdr:cNvPr id="782" name="楕円 781"/>
        <xdr:cNvSpPr/>
      </xdr:nvSpPr>
      <xdr:spPr>
        <a:xfrm>
          <a:off x="14541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38644</xdr:rowOff>
    </xdr:from>
    <xdr:to>
      <xdr:col>81</xdr:col>
      <xdr:colOff>50800</xdr:colOff>
      <xdr:row>101</xdr:row>
      <xdr:rowOff>76200</xdr:rowOff>
    </xdr:to>
    <xdr:cxnSp macro="">
      <xdr:nvCxnSpPr>
        <xdr:cNvPr id="783" name="直線コネクタ 782"/>
        <xdr:cNvCxnSpPr/>
      </xdr:nvCxnSpPr>
      <xdr:spPr>
        <a:xfrm>
          <a:off x="14592300" y="173550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125005</xdr:rowOff>
    </xdr:from>
    <xdr:to>
      <xdr:col>72</xdr:col>
      <xdr:colOff>38100</xdr:colOff>
      <xdr:row>101</xdr:row>
      <xdr:rowOff>55155</xdr:rowOff>
    </xdr:to>
    <xdr:sp macro="" textlink="">
      <xdr:nvSpPr>
        <xdr:cNvPr id="784" name="楕円 783"/>
        <xdr:cNvSpPr/>
      </xdr:nvSpPr>
      <xdr:spPr>
        <a:xfrm>
          <a:off x="13652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4355</xdr:rowOff>
    </xdr:from>
    <xdr:to>
      <xdr:col>76</xdr:col>
      <xdr:colOff>114300</xdr:colOff>
      <xdr:row>101</xdr:row>
      <xdr:rowOff>38644</xdr:rowOff>
    </xdr:to>
    <xdr:cxnSp macro="">
      <xdr:nvCxnSpPr>
        <xdr:cNvPr id="785" name="直線コネクタ 784"/>
        <xdr:cNvCxnSpPr/>
      </xdr:nvCxnSpPr>
      <xdr:spPr>
        <a:xfrm>
          <a:off x="13703300" y="1732080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90714</xdr:rowOff>
    </xdr:from>
    <xdr:to>
      <xdr:col>67</xdr:col>
      <xdr:colOff>101600</xdr:colOff>
      <xdr:row>101</xdr:row>
      <xdr:rowOff>20864</xdr:rowOff>
    </xdr:to>
    <xdr:sp macro="" textlink="">
      <xdr:nvSpPr>
        <xdr:cNvPr id="786" name="楕円 785"/>
        <xdr:cNvSpPr/>
      </xdr:nvSpPr>
      <xdr:spPr>
        <a:xfrm>
          <a:off x="12763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141514</xdr:rowOff>
    </xdr:from>
    <xdr:to>
      <xdr:col>71</xdr:col>
      <xdr:colOff>177800</xdr:colOff>
      <xdr:row>101</xdr:row>
      <xdr:rowOff>4355</xdr:rowOff>
    </xdr:to>
    <xdr:cxnSp macro="">
      <xdr:nvCxnSpPr>
        <xdr:cNvPr id="787" name="直線コネクタ 786"/>
        <xdr:cNvCxnSpPr/>
      </xdr:nvCxnSpPr>
      <xdr:spPr>
        <a:xfrm>
          <a:off x="12814300" y="17286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88"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89"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790"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108329</xdr:rowOff>
    </xdr:from>
    <xdr:ext cx="405111" cy="259045"/>
    <xdr:sp macro="" textlink="">
      <xdr:nvSpPr>
        <xdr:cNvPr id="791" name="n_4aveValue【庁舎】&#10;有形固定資産減価償却率"/>
        <xdr:cNvSpPr txBox="1"/>
      </xdr:nvSpPr>
      <xdr:spPr>
        <a:xfrm>
          <a:off x="12611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792"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105971</xdr:rowOff>
    </xdr:from>
    <xdr:ext cx="405111" cy="259045"/>
    <xdr:sp macro="" textlink="">
      <xdr:nvSpPr>
        <xdr:cNvPr id="793" name="n_2mainValue【庁舎】&#10;有形固定資産減価償却率"/>
        <xdr:cNvSpPr txBox="1"/>
      </xdr:nvSpPr>
      <xdr:spPr>
        <a:xfrm>
          <a:off x="14389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71682</xdr:rowOff>
    </xdr:from>
    <xdr:ext cx="405111" cy="259045"/>
    <xdr:sp macro="" textlink="">
      <xdr:nvSpPr>
        <xdr:cNvPr id="794" name="n_3mainValue【庁舎】&#10;有形固定資産減価償却率"/>
        <xdr:cNvSpPr txBox="1"/>
      </xdr:nvSpPr>
      <xdr:spPr>
        <a:xfrm>
          <a:off x="13500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37391</xdr:rowOff>
    </xdr:from>
    <xdr:ext cx="405111" cy="259045"/>
    <xdr:sp macro="" textlink="">
      <xdr:nvSpPr>
        <xdr:cNvPr id="795" name="n_4mainValue【庁舎】&#10;有形固定資産減価償却率"/>
        <xdr:cNvSpPr txBox="1"/>
      </xdr:nvSpPr>
      <xdr:spPr>
        <a:xfrm>
          <a:off x="12611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9" name="直線コネクタ 818"/>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0"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1" name="直線コネクタ 820"/>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23" name="直線コネクタ 8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24"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25" name="フローチャート: 判断 82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26" name="フローチャート: 判断 825"/>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7" name="フローチャート: 判断 826"/>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8" name="フローチャート: 判断 82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29" name="フローチャート: 判断 828"/>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35" name="楕円 834"/>
        <xdr:cNvSpPr/>
      </xdr:nvSpPr>
      <xdr:spPr>
        <a:xfrm>
          <a:off x="221107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170197</xdr:rowOff>
    </xdr:from>
    <xdr:ext cx="469744" cy="259045"/>
    <xdr:sp macro="" textlink="">
      <xdr:nvSpPr>
        <xdr:cNvPr id="836" name="【庁舎】&#10;一人当たり面積該当値テキスト"/>
        <xdr:cNvSpPr txBox="1"/>
      </xdr:nvSpPr>
      <xdr:spPr>
        <a:xfrm>
          <a:off x="22199600"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837" name="楕円 836"/>
        <xdr:cNvSpPr/>
      </xdr:nvSpPr>
      <xdr:spPr>
        <a:xfrm>
          <a:off x="21272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26670</xdr:rowOff>
    </xdr:from>
    <xdr:to>
      <xdr:col>116</xdr:col>
      <xdr:colOff>63500</xdr:colOff>
      <xdr:row>105</xdr:row>
      <xdr:rowOff>30480</xdr:rowOff>
    </xdr:to>
    <xdr:cxnSp macro="">
      <xdr:nvCxnSpPr>
        <xdr:cNvPr id="838" name="直線コネクタ 837"/>
        <xdr:cNvCxnSpPr/>
      </xdr:nvCxnSpPr>
      <xdr:spPr>
        <a:xfrm flipV="1">
          <a:off x="21323300" y="1802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154939</xdr:rowOff>
    </xdr:from>
    <xdr:to>
      <xdr:col>107</xdr:col>
      <xdr:colOff>101600</xdr:colOff>
      <xdr:row>105</xdr:row>
      <xdr:rowOff>85089</xdr:rowOff>
    </xdr:to>
    <xdr:sp macro="" textlink="">
      <xdr:nvSpPr>
        <xdr:cNvPr id="839" name="楕円 838"/>
        <xdr:cNvSpPr/>
      </xdr:nvSpPr>
      <xdr:spPr>
        <a:xfrm>
          <a:off x="2038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34289</xdr:rowOff>
    </xdr:to>
    <xdr:cxnSp macro="">
      <xdr:nvCxnSpPr>
        <xdr:cNvPr id="840" name="直線コネクタ 839"/>
        <xdr:cNvCxnSpPr/>
      </xdr:nvCxnSpPr>
      <xdr:spPr>
        <a:xfrm flipV="1">
          <a:off x="20434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158750</xdr:rowOff>
    </xdr:from>
    <xdr:to>
      <xdr:col>102</xdr:col>
      <xdr:colOff>165100</xdr:colOff>
      <xdr:row>105</xdr:row>
      <xdr:rowOff>88900</xdr:rowOff>
    </xdr:to>
    <xdr:sp macro="" textlink="">
      <xdr:nvSpPr>
        <xdr:cNvPr id="841" name="楕円 840"/>
        <xdr:cNvSpPr/>
      </xdr:nvSpPr>
      <xdr:spPr>
        <a:xfrm>
          <a:off x="19494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34289</xdr:rowOff>
    </xdr:from>
    <xdr:to>
      <xdr:col>107</xdr:col>
      <xdr:colOff>50800</xdr:colOff>
      <xdr:row>105</xdr:row>
      <xdr:rowOff>38100</xdr:rowOff>
    </xdr:to>
    <xdr:cxnSp macro="">
      <xdr:nvCxnSpPr>
        <xdr:cNvPr id="842" name="直線コネクタ 841"/>
        <xdr:cNvCxnSpPr/>
      </xdr:nvCxnSpPr>
      <xdr:spPr>
        <a:xfrm flipV="1">
          <a:off x="19545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158750</xdr:rowOff>
    </xdr:from>
    <xdr:to>
      <xdr:col>98</xdr:col>
      <xdr:colOff>38100</xdr:colOff>
      <xdr:row>105</xdr:row>
      <xdr:rowOff>88900</xdr:rowOff>
    </xdr:to>
    <xdr:sp macro="" textlink="">
      <xdr:nvSpPr>
        <xdr:cNvPr id="843" name="楕円 842"/>
        <xdr:cNvSpPr/>
      </xdr:nvSpPr>
      <xdr:spPr>
        <a:xfrm>
          <a:off x="18605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38100</xdr:rowOff>
    </xdr:from>
    <xdr:to>
      <xdr:col>102</xdr:col>
      <xdr:colOff>114300</xdr:colOff>
      <xdr:row>105</xdr:row>
      <xdr:rowOff>38100</xdr:rowOff>
    </xdr:to>
    <xdr:cxnSp macro="">
      <xdr:nvCxnSpPr>
        <xdr:cNvPr id="844" name="直線コネクタ 843"/>
        <xdr:cNvCxnSpPr/>
      </xdr:nvCxnSpPr>
      <xdr:spPr>
        <a:xfrm>
          <a:off x="18656300" y="18040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45"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46"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47"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48"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849" name="n_1mainValue【庁舎】&#10;一人当たり面積"/>
        <xdr:cNvSpPr txBox="1"/>
      </xdr:nvSpPr>
      <xdr:spPr>
        <a:xfrm>
          <a:off x="21075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101616</xdr:rowOff>
    </xdr:from>
    <xdr:ext cx="469744" cy="259045"/>
    <xdr:sp macro="" textlink="">
      <xdr:nvSpPr>
        <xdr:cNvPr id="850" name="n_2mainValue【庁舎】&#10;一人当たり面積"/>
        <xdr:cNvSpPr txBox="1"/>
      </xdr:nvSpPr>
      <xdr:spPr>
        <a:xfrm>
          <a:off x="20199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105427</xdr:rowOff>
    </xdr:from>
    <xdr:ext cx="469744" cy="259045"/>
    <xdr:sp macro="" textlink="">
      <xdr:nvSpPr>
        <xdr:cNvPr id="851" name="n_3mainValue【庁舎】&#10;一人当たり面積"/>
        <xdr:cNvSpPr txBox="1"/>
      </xdr:nvSpPr>
      <xdr:spPr>
        <a:xfrm>
          <a:off x="19310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105427</xdr:rowOff>
    </xdr:from>
    <xdr:ext cx="469744" cy="259045"/>
    <xdr:sp macro="" textlink="">
      <xdr:nvSpPr>
        <xdr:cNvPr id="852" name="n_4mainValue【庁舎】&#10;一人当たり面積"/>
        <xdr:cNvSpPr txBox="1"/>
      </xdr:nvSpPr>
      <xdr:spPr>
        <a:xfrm>
          <a:off x="18421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兵庫県平均・類似団体と比較して、図書館では有形固定資産減価償却率が高く老朽化が進んでおり、公共施設マネジメントにより計画的な改修を進めていく必要があります。一方、市民会館や庁舎は、建物が新しいため有形固定資産減価償却率が低くなっ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また、市民一人当たり面積で見ると、市民会館と保健センターが各平均を大きく上回っており、人口減少にあわせて随時、適切な規模に見直していく必要があります。一般廃棄物処理施設では、各平均と比較して有形固定資産減価償却率及び市民一人当たり有形固定資産額ともに低い数値となっています。ただし、施設の性質上、損耗が激しく耐用年数＝稼働年数とはならない可能性もあることから、減価償却という観点だけでなく、点検等の実施により施設老朽化の度合いを適切に判断する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横ばいの傾向が続いているが、今後は人口減少に伴う市税収入の減少、また高齢化に伴う社会保障関係経費の増加が見込まれるため、人口の増加・維持のための取り組みを強化し、市税収入の確保に努めるとともに、事務事業経費等の見直しを行い歳出の削減に努めることにより、財政基盤の強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41</xdr:row>
      <xdr:rowOff>22578</xdr:rowOff>
    </xdr:to>
    <xdr:cxnSp macro="">
      <xdr:nvCxnSpPr>
        <xdr:cNvPr id="72" name="直線コネクタ 71"/>
        <xdr:cNvCxnSpPr/>
      </xdr:nvCxnSpPr>
      <xdr:spPr>
        <a:xfrm flipV="1">
          <a:off x="3225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35983</xdr:rowOff>
    </xdr:to>
    <xdr:cxnSp macro="">
      <xdr:nvCxnSpPr>
        <xdr:cNvPr id="75" name="直線コネクタ 74"/>
        <xdr:cNvCxnSpPr/>
      </xdr:nvCxnSpPr>
      <xdr:spPr>
        <a:xfrm flipV="1">
          <a:off x="2336800" y="70520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台で推移していたが、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に上昇したのち、</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96.0%</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94.0%</a:t>
          </a:r>
          <a:r>
            <a:rPr kumimoji="1" lang="ja-JP" altLang="ja-JP" sz="1100">
              <a:solidFill>
                <a:schemeClr val="dk1"/>
              </a:solidFill>
              <a:effectLst/>
              <a:latin typeface="+mn-lt"/>
              <a:ea typeface="+mn-ea"/>
              <a:cs typeface="+mn-cs"/>
            </a:rPr>
            <a:t>と横ばいで推移している。高齢化に伴う特別会計への繰出金</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一方で、事業見直し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の取り組みにより、全体としては経常収支比率</a:t>
          </a:r>
          <a:r>
            <a:rPr kumimoji="1" lang="ja-JP" altLang="en-US" sz="1100">
              <a:solidFill>
                <a:schemeClr val="dk1"/>
              </a:solidFill>
              <a:effectLst/>
              <a:latin typeface="+mn-lt"/>
              <a:ea typeface="+mn-ea"/>
              <a:cs typeface="+mn-cs"/>
            </a:rPr>
            <a:t>を改善</a:t>
          </a:r>
          <a:r>
            <a:rPr kumimoji="1" lang="ja-JP" altLang="ja-JP" sz="1100">
              <a:solidFill>
                <a:schemeClr val="dk1"/>
              </a:solidFill>
              <a:effectLst/>
              <a:latin typeface="+mn-lt"/>
              <a:ea typeface="+mn-ea"/>
              <a:cs typeface="+mn-cs"/>
            </a:rPr>
            <a:t>できた。</a:t>
          </a:r>
          <a:endParaRPr lang="ja-JP" altLang="ja-JP" sz="1400">
            <a:effectLst/>
          </a:endParaRPr>
        </a:p>
        <a:p>
          <a:r>
            <a:rPr kumimoji="1" lang="ja-JP" altLang="ja-JP" sz="1100">
              <a:solidFill>
                <a:schemeClr val="dk1"/>
              </a:solidFill>
              <a:effectLst/>
              <a:latin typeface="+mn-lt"/>
              <a:ea typeface="+mn-ea"/>
              <a:cs typeface="+mn-cs"/>
            </a:rPr>
            <a:t>　しかしながら、今後も経常的一般財源収入は減少することが見込まれることから、引き続き行財政構造改革の取り組みを推進する必要がある。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84667</xdr:rowOff>
    </xdr:from>
    <xdr:to>
      <xdr:col>23</xdr:col>
      <xdr:colOff>133350</xdr:colOff>
      <xdr:row>63</xdr:row>
      <xdr:rowOff>74083</xdr:rowOff>
    </xdr:to>
    <xdr:cxnSp macro="">
      <xdr:nvCxnSpPr>
        <xdr:cNvPr id="132" name="直線コネクタ 131"/>
        <xdr:cNvCxnSpPr/>
      </xdr:nvCxnSpPr>
      <xdr:spPr>
        <a:xfrm flipV="1">
          <a:off x="4114800" y="107145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74083</xdr:rowOff>
    </xdr:to>
    <xdr:cxnSp macro="">
      <xdr:nvCxnSpPr>
        <xdr:cNvPr id="135" name="直線コネクタ 134"/>
        <xdr:cNvCxnSpPr/>
      </xdr:nvCxnSpPr>
      <xdr:spPr>
        <a:xfrm>
          <a:off x="3225800" y="1087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64</xdr:row>
      <xdr:rowOff>79587</xdr:rowOff>
    </xdr:to>
    <xdr:cxnSp macro="">
      <xdr:nvCxnSpPr>
        <xdr:cNvPr id="138" name="直線コネクタ 137"/>
        <xdr:cNvCxnSpPr/>
      </xdr:nvCxnSpPr>
      <xdr:spPr>
        <a:xfrm flipV="1">
          <a:off x="2336800" y="1087543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64</xdr:row>
      <xdr:rowOff>79587</xdr:rowOff>
    </xdr:to>
    <xdr:cxnSp macro="">
      <xdr:nvCxnSpPr>
        <xdr:cNvPr id="141" name="直線コネクタ 140"/>
        <xdr:cNvCxnSpPr/>
      </xdr:nvCxnSpPr>
      <xdr:spPr>
        <a:xfrm>
          <a:off x="1447800" y="1074674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1" name="楕円 150"/>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50394</xdr:rowOff>
    </xdr:from>
    <xdr:ext cx="762000" cy="259045"/>
    <xdr:sp macro="" textlink="">
      <xdr:nvSpPr>
        <xdr:cNvPr id="152"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109660</xdr:rowOff>
    </xdr:from>
    <xdr:ext cx="736600" cy="259045"/>
    <xdr:sp macro="" textlink="">
      <xdr:nvSpPr>
        <xdr:cNvPr id="154" name="テキスト ボックス 153"/>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28787</xdr:rowOff>
    </xdr:from>
    <xdr:to>
      <xdr:col>11</xdr:col>
      <xdr:colOff>82550</xdr:colOff>
      <xdr:row>64</xdr:row>
      <xdr:rowOff>130387</xdr:rowOff>
    </xdr:to>
    <xdr:sp macro="" textlink="">
      <xdr:nvSpPr>
        <xdr:cNvPr id="157" name="楕円 156"/>
        <xdr:cNvSpPr/>
      </xdr:nvSpPr>
      <xdr:spPr>
        <a:xfrm>
          <a:off x="2286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115164</xdr:rowOff>
    </xdr:from>
    <xdr:ext cx="762000" cy="259045"/>
    <xdr:sp macro="" textlink="">
      <xdr:nvSpPr>
        <xdr:cNvPr id="158" name="テキスト ボックス 157"/>
        <xdr:cNvSpPr txBox="1"/>
      </xdr:nvSpPr>
      <xdr:spPr>
        <a:xfrm>
          <a:off x="1955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60" name="テキスト ボックス 159"/>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人口一人当たり人件費・物件費等決算額は、前年度比で</a:t>
          </a:r>
          <a:r>
            <a:rPr kumimoji="1" lang="en-US" altLang="ja-JP" sz="1100">
              <a:solidFill>
                <a:schemeClr val="dk1"/>
              </a:solidFill>
              <a:effectLst/>
              <a:latin typeface="+mn-lt"/>
              <a:ea typeface="+mn-ea"/>
              <a:cs typeface="+mn-cs"/>
            </a:rPr>
            <a:t>2,293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、類似団体との比較についても、昨年度の</a:t>
          </a:r>
          <a:r>
            <a:rPr kumimoji="1" lang="en-US" altLang="ja-JP" sz="1100">
              <a:solidFill>
                <a:schemeClr val="dk1"/>
              </a:solidFill>
              <a:effectLst/>
              <a:latin typeface="+mn-lt"/>
              <a:ea typeface="+mn-ea"/>
              <a:cs typeface="+mn-cs"/>
            </a:rPr>
            <a:t>2,807</a:t>
          </a:r>
          <a:r>
            <a:rPr kumimoji="1" lang="ja-JP" altLang="ja-JP" sz="1100">
              <a:solidFill>
                <a:schemeClr val="dk1"/>
              </a:solidFill>
              <a:effectLst/>
              <a:latin typeface="+mn-lt"/>
              <a:ea typeface="+mn-ea"/>
              <a:cs typeface="+mn-cs"/>
            </a:rPr>
            <a:t>円から</a:t>
          </a:r>
          <a:r>
            <a:rPr kumimoji="1" lang="en-US" altLang="ja-JP" sz="1100">
              <a:solidFill>
                <a:schemeClr val="dk1"/>
              </a:solidFill>
              <a:effectLst/>
              <a:latin typeface="+mn-lt"/>
              <a:ea typeface="+mn-ea"/>
              <a:cs typeface="+mn-cs"/>
            </a:rPr>
            <a:t>2,296</a:t>
          </a:r>
          <a:r>
            <a:rPr kumimoji="1" lang="ja-JP" altLang="ja-JP" sz="1100">
              <a:solidFill>
                <a:schemeClr val="dk1"/>
              </a:solidFill>
              <a:effectLst/>
              <a:latin typeface="+mn-lt"/>
              <a:ea typeface="+mn-ea"/>
              <a:cs typeface="+mn-cs"/>
            </a:rPr>
            <a:t>円と乖離について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改善されている。</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嘱託職員にかかる報酬及び再任用職員にかかる職員給</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全体としては抑制し、</a:t>
          </a:r>
          <a:r>
            <a:rPr kumimoji="1" lang="ja-JP" altLang="ja-JP" sz="1100">
              <a:solidFill>
                <a:schemeClr val="dk1"/>
              </a:solidFill>
              <a:effectLst/>
              <a:latin typeface="+mn-lt"/>
              <a:ea typeface="+mn-ea"/>
              <a:cs typeface="+mn-cs"/>
            </a:rPr>
            <a:t>横ばい傾向であるものの、類似団体平均を上回っていることから、より一層の内部管理経費の削減に取り組むとともに、引き続き職員定数の適正化及び人件費総額の抑制に努めていく。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87762</xdr:rowOff>
    </xdr:from>
    <xdr:to>
      <xdr:col>23</xdr:col>
      <xdr:colOff>133350</xdr:colOff>
      <xdr:row>83</xdr:row>
      <xdr:rowOff>127284</xdr:rowOff>
    </xdr:to>
    <xdr:cxnSp macro="">
      <xdr:nvCxnSpPr>
        <xdr:cNvPr id="197" name="直線コネクタ 196"/>
        <xdr:cNvCxnSpPr/>
      </xdr:nvCxnSpPr>
      <xdr:spPr>
        <a:xfrm>
          <a:off x="4114800" y="14318112"/>
          <a:ext cx="8382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87762</xdr:rowOff>
    </xdr:from>
    <xdr:to>
      <xdr:col>19</xdr:col>
      <xdr:colOff>133350</xdr:colOff>
      <xdr:row>83</xdr:row>
      <xdr:rowOff>128730</xdr:rowOff>
    </xdr:to>
    <xdr:cxnSp macro="">
      <xdr:nvCxnSpPr>
        <xdr:cNvPr id="200" name="直線コネクタ 199"/>
        <xdr:cNvCxnSpPr/>
      </xdr:nvCxnSpPr>
      <xdr:spPr>
        <a:xfrm flipV="1">
          <a:off x="3225800" y="14318112"/>
          <a:ext cx="889000" cy="4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128730</xdr:rowOff>
    </xdr:from>
    <xdr:to>
      <xdr:col>15</xdr:col>
      <xdr:colOff>82550</xdr:colOff>
      <xdr:row>84</xdr:row>
      <xdr:rowOff>17951</xdr:rowOff>
    </xdr:to>
    <xdr:cxnSp macro="">
      <xdr:nvCxnSpPr>
        <xdr:cNvPr id="203" name="直線コネクタ 202"/>
        <xdr:cNvCxnSpPr/>
      </xdr:nvCxnSpPr>
      <xdr:spPr>
        <a:xfrm flipV="1">
          <a:off x="2336800" y="14359080"/>
          <a:ext cx="889000" cy="6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1732</xdr:rowOff>
    </xdr:from>
    <xdr:to>
      <xdr:col>11</xdr:col>
      <xdr:colOff>31750</xdr:colOff>
      <xdr:row>84</xdr:row>
      <xdr:rowOff>17951</xdr:rowOff>
    </xdr:to>
    <xdr:cxnSp macro="">
      <xdr:nvCxnSpPr>
        <xdr:cNvPr id="206" name="直線コネクタ 205"/>
        <xdr:cNvCxnSpPr/>
      </xdr:nvCxnSpPr>
      <xdr:spPr>
        <a:xfrm>
          <a:off x="1447800" y="14403532"/>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76484</xdr:rowOff>
    </xdr:from>
    <xdr:to>
      <xdr:col>23</xdr:col>
      <xdr:colOff>184150</xdr:colOff>
      <xdr:row>84</xdr:row>
      <xdr:rowOff>6634</xdr:rowOff>
    </xdr:to>
    <xdr:sp macro="" textlink="">
      <xdr:nvSpPr>
        <xdr:cNvPr id="216" name="楕円 215"/>
        <xdr:cNvSpPr/>
      </xdr:nvSpPr>
      <xdr:spPr>
        <a:xfrm>
          <a:off x="4902200" y="143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48561</xdr:rowOff>
    </xdr:from>
    <xdr:ext cx="762000" cy="259045"/>
    <xdr:sp macro="" textlink="">
      <xdr:nvSpPr>
        <xdr:cNvPr id="217" name="人件費・物件費等の状況該当値テキスト"/>
        <xdr:cNvSpPr txBox="1"/>
      </xdr:nvSpPr>
      <xdr:spPr>
        <a:xfrm>
          <a:off x="5041900" y="1427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36962</xdr:rowOff>
    </xdr:from>
    <xdr:to>
      <xdr:col>19</xdr:col>
      <xdr:colOff>184150</xdr:colOff>
      <xdr:row>83</xdr:row>
      <xdr:rowOff>138562</xdr:rowOff>
    </xdr:to>
    <xdr:sp macro="" textlink="">
      <xdr:nvSpPr>
        <xdr:cNvPr id="218" name="楕円 217"/>
        <xdr:cNvSpPr/>
      </xdr:nvSpPr>
      <xdr:spPr>
        <a:xfrm>
          <a:off x="4064000" y="142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123339</xdr:rowOff>
    </xdr:from>
    <xdr:ext cx="736600" cy="259045"/>
    <xdr:sp macro="" textlink="">
      <xdr:nvSpPr>
        <xdr:cNvPr id="219" name="テキスト ボックス 218"/>
        <xdr:cNvSpPr txBox="1"/>
      </xdr:nvSpPr>
      <xdr:spPr>
        <a:xfrm>
          <a:off x="3733800" y="143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77930</xdr:rowOff>
    </xdr:from>
    <xdr:to>
      <xdr:col>15</xdr:col>
      <xdr:colOff>133350</xdr:colOff>
      <xdr:row>84</xdr:row>
      <xdr:rowOff>8080</xdr:rowOff>
    </xdr:to>
    <xdr:sp macro="" textlink="">
      <xdr:nvSpPr>
        <xdr:cNvPr id="220" name="楕円 219"/>
        <xdr:cNvSpPr/>
      </xdr:nvSpPr>
      <xdr:spPr>
        <a:xfrm>
          <a:off x="3175000" y="143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164307</xdr:rowOff>
    </xdr:from>
    <xdr:ext cx="762000" cy="259045"/>
    <xdr:sp macro="" textlink="">
      <xdr:nvSpPr>
        <xdr:cNvPr id="221" name="テキスト ボックス 220"/>
        <xdr:cNvSpPr txBox="1"/>
      </xdr:nvSpPr>
      <xdr:spPr>
        <a:xfrm>
          <a:off x="2844800" y="143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138601</xdr:rowOff>
    </xdr:from>
    <xdr:to>
      <xdr:col>11</xdr:col>
      <xdr:colOff>82550</xdr:colOff>
      <xdr:row>84</xdr:row>
      <xdr:rowOff>68751</xdr:rowOff>
    </xdr:to>
    <xdr:sp macro="" textlink="">
      <xdr:nvSpPr>
        <xdr:cNvPr id="222" name="楕円 221"/>
        <xdr:cNvSpPr/>
      </xdr:nvSpPr>
      <xdr:spPr>
        <a:xfrm>
          <a:off x="2286000" y="1436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53528</xdr:rowOff>
    </xdr:from>
    <xdr:ext cx="762000" cy="259045"/>
    <xdr:sp macro="" textlink="">
      <xdr:nvSpPr>
        <xdr:cNvPr id="223" name="テキスト ボックス 222"/>
        <xdr:cNvSpPr txBox="1"/>
      </xdr:nvSpPr>
      <xdr:spPr>
        <a:xfrm>
          <a:off x="1955800" y="1445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122382</xdr:rowOff>
    </xdr:from>
    <xdr:to>
      <xdr:col>7</xdr:col>
      <xdr:colOff>31750</xdr:colOff>
      <xdr:row>84</xdr:row>
      <xdr:rowOff>52532</xdr:rowOff>
    </xdr:to>
    <xdr:sp macro="" textlink="">
      <xdr:nvSpPr>
        <xdr:cNvPr id="224" name="楕円 223"/>
        <xdr:cNvSpPr/>
      </xdr:nvSpPr>
      <xdr:spPr>
        <a:xfrm>
          <a:off x="1397000" y="143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37309</xdr:rowOff>
    </xdr:from>
    <xdr:ext cx="762000" cy="259045"/>
    <xdr:sp macro="" textlink="">
      <xdr:nvSpPr>
        <xdr:cNvPr id="225" name="テキスト ボックス 224"/>
        <xdr:cNvSpPr txBox="1"/>
      </xdr:nvSpPr>
      <xdr:spPr>
        <a:xfrm>
          <a:off x="1066800" y="1443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給与削減の変更及び就職氷河期世代等の中堅職員の採用により、昨年度と比較し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下回っており、引き続き、行財政構造改革を行い、類似団体や民間企業などとの給与水準の均衡を図るとともに、市民から理解が得られるような給与制度の見直しを行う。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84</xdr:row>
      <xdr:rowOff>65314</xdr:rowOff>
    </xdr:to>
    <xdr:cxnSp macro="">
      <xdr:nvCxnSpPr>
        <xdr:cNvPr id="261" name="直線コネクタ 260"/>
        <xdr:cNvCxnSpPr/>
      </xdr:nvCxnSpPr>
      <xdr:spPr>
        <a:xfrm>
          <a:off x="16179800" y="14122400"/>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149679</xdr:rowOff>
    </xdr:to>
    <xdr:cxnSp macro="">
      <xdr:nvCxnSpPr>
        <xdr:cNvPr id="264" name="直線コネクタ 263"/>
        <xdr:cNvCxnSpPr/>
      </xdr:nvCxnSpPr>
      <xdr:spPr>
        <a:xfrm flipV="1">
          <a:off x="15290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85</xdr:row>
      <xdr:rowOff>14514</xdr:rowOff>
    </xdr:to>
    <xdr:cxnSp macro="">
      <xdr:nvCxnSpPr>
        <xdr:cNvPr id="267" name="直線コネクタ 266"/>
        <xdr:cNvCxnSpPr/>
      </xdr:nvCxnSpPr>
      <xdr:spPr>
        <a:xfrm flipV="1">
          <a:off x="14401800" y="14208579"/>
          <a:ext cx="889000" cy="3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86</xdr:row>
      <xdr:rowOff>101600</xdr:rowOff>
    </xdr:to>
    <xdr:cxnSp macro="">
      <xdr:nvCxnSpPr>
        <xdr:cNvPr id="270" name="直線コネクタ 269"/>
        <xdr:cNvCxnSpPr/>
      </xdr:nvCxnSpPr>
      <xdr:spPr>
        <a:xfrm flipV="1">
          <a:off x="13512800" y="1458776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4" name="楕円 283"/>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5" name="テキスト ボックス 284"/>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6" name="楕円 285"/>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7" name="テキスト ボックス 286"/>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定員適正化計画に基づき、効率的な運営体制を整備してきた結果、職員数は減少し類似団体平均を下回っている。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今後も第</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次三田市定員適正化計画に基づき、将来の人員体制を見据え計画的な職員採用を行うとともに、職員定数の適正化に努める。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138959</xdr:rowOff>
    </xdr:from>
    <xdr:to>
      <xdr:col>81</xdr:col>
      <xdr:colOff>44450</xdr:colOff>
      <xdr:row>62</xdr:row>
      <xdr:rowOff>165100</xdr:rowOff>
    </xdr:to>
    <xdr:cxnSp macro="">
      <xdr:nvCxnSpPr>
        <xdr:cNvPr id="324" name="直線コネクタ 323"/>
        <xdr:cNvCxnSpPr/>
      </xdr:nvCxnSpPr>
      <xdr:spPr>
        <a:xfrm>
          <a:off x="16179800" y="10768859"/>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138959</xdr:rowOff>
    </xdr:from>
    <xdr:to>
      <xdr:col>77</xdr:col>
      <xdr:colOff>44450</xdr:colOff>
      <xdr:row>62</xdr:row>
      <xdr:rowOff>138959</xdr:rowOff>
    </xdr:to>
    <xdr:cxnSp macro="">
      <xdr:nvCxnSpPr>
        <xdr:cNvPr id="327" name="直線コネクタ 326"/>
        <xdr:cNvCxnSpPr/>
      </xdr:nvCxnSpPr>
      <xdr:spPr>
        <a:xfrm>
          <a:off x="15290800" y="107688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132927</xdr:rowOff>
    </xdr:from>
    <xdr:to>
      <xdr:col>72</xdr:col>
      <xdr:colOff>203200</xdr:colOff>
      <xdr:row>62</xdr:row>
      <xdr:rowOff>138959</xdr:rowOff>
    </xdr:to>
    <xdr:cxnSp macro="">
      <xdr:nvCxnSpPr>
        <xdr:cNvPr id="330" name="直線コネクタ 329"/>
        <xdr:cNvCxnSpPr/>
      </xdr:nvCxnSpPr>
      <xdr:spPr>
        <a:xfrm>
          <a:off x="14401800" y="107628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132927</xdr:rowOff>
    </xdr:to>
    <xdr:cxnSp macro="">
      <xdr:nvCxnSpPr>
        <xdr:cNvPr id="333" name="直線コネクタ 332"/>
        <xdr:cNvCxnSpPr/>
      </xdr:nvCxnSpPr>
      <xdr:spPr>
        <a:xfrm>
          <a:off x="13512800" y="107527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3" name="楕円 342"/>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130827</xdr:rowOff>
    </xdr:from>
    <xdr:ext cx="762000" cy="259045"/>
    <xdr:sp macro="" textlink="">
      <xdr:nvSpPr>
        <xdr:cNvPr id="344" name="定員管理の状況該当値テキスト"/>
        <xdr:cNvSpPr txBox="1"/>
      </xdr:nvSpPr>
      <xdr:spPr>
        <a:xfrm>
          <a:off x="17106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88159</xdr:rowOff>
    </xdr:from>
    <xdr:to>
      <xdr:col>77</xdr:col>
      <xdr:colOff>95250</xdr:colOff>
      <xdr:row>63</xdr:row>
      <xdr:rowOff>18309</xdr:rowOff>
    </xdr:to>
    <xdr:sp macro="" textlink="">
      <xdr:nvSpPr>
        <xdr:cNvPr id="345" name="楕円 344"/>
        <xdr:cNvSpPr/>
      </xdr:nvSpPr>
      <xdr:spPr>
        <a:xfrm>
          <a:off x="16129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28486</xdr:rowOff>
    </xdr:from>
    <xdr:ext cx="736600" cy="259045"/>
    <xdr:sp macro="" textlink="">
      <xdr:nvSpPr>
        <xdr:cNvPr id="346" name="テキスト ボックス 345"/>
        <xdr:cNvSpPr txBox="1"/>
      </xdr:nvSpPr>
      <xdr:spPr>
        <a:xfrm>
          <a:off x="15798800" y="104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88159</xdr:rowOff>
    </xdr:from>
    <xdr:to>
      <xdr:col>73</xdr:col>
      <xdr:colOff>44450</xdr:colOff>
      <xdr:row>63</xdr:row>
      <xdr:rowOff>18309</xdr:rowOff>
    </xdr:to>
    <xdr:sp macro="" textlink="">
      <xdr:nvSpPr>
        <xdr:cNvPr id="347" name="楕円 346"/>
        <xdr:cNvSpPr/>
      </xdr:nvSpPr>
      <xdr:spPr>
        <a:xfrm>
          <a:off x="15240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28486</xdr:rowOff>
    </xdr:from>
    <xdr:ext cx="762000" cy="259045"/>
    <xdr:sp macro="" textlink="">
      <xdr:nvSpPr>
        <xdr:cNvPr id="348" name="テキスト ボックス 347"/>
        <xdr:cNvSpPr txBox="1"/>
      </xdr:nvSpPr>
      <xdr:spPr>
        <a:xfrm>
          <a:off x="14909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82127</xdr:rowOff>
    </xdr:from>
    <xdr:to>
      <xdr:col>68</xdr:col>
      <xdr:colOff>203200</xdr:colOff>
      <xdr:row>63</xdr:row>
      <xdr:rowOff>12277</xdr:rowOff>
    </xdr:to>
    <xdr:sp macro="" textlink="">
      <xdr:nvSpPr>
        <xdr:cNvPr id="349" name="楕円 348"/>
        <xdr:cNvSpPr/>
      </xdr:nvSpPr>
      <xdr:spPr>
        <a:xfrm>
          <a:off x="14351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22454</xdr:rowOff>
    </xdr:from>
    <xdr:ext cx="762000" cy="259045"/>
    <xdr:sp macro="" textlink="">
      <xdr:nvSpPr>
        <xdr:cNvPr id="350" name="テキスト ボックス 349"/>
        <xdr:cNvSpPr txBox="1"/>
      </xdr:nvSpPr>
      <xdr:spPr>
        <a:xfrm>
          <a:off x="14020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51" name="楕円 350"/>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52" name="テキスト ボックス 351"/>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類似団体平均値より高い水準ではあるが、前年度比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ポイント改善しており、順調に改善が進んでいる状況である。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これは、一般会計等に加えて公営企業においても元利償還金が減少していることが要因である。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今後も、地方債の新規発行抑制などにより、財政の健全化に取り組む。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124460</xdr:rowOff>
    </xdr:to>
    <xdr:cxnSp macro="">
      <xdr:nvCxnSpPr>
        <xdr:cNvPr id="385" name="直線コネクタ 384"/>
        <xdr:cNvCxnSpPr/>
      </xdr:nvCxnSpPr>
      <xdr:spPr>
        <a:xfrm flipV="1">
          <a:off x="16179800" y="709760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42</xdr:row>
      <xdr:rowOff>17356</xdr:rowOff>
    </xdr:to>
    <xdr:cxnSp macro="">
      <xdr:nvCxnSpPr>
        <xdr:cNvPr id="388" name="直線コネクタ 387"/>
        <xdr:cNvCxnSpPr/>
      </xdr:nvCxnSpPr>
      <xdr:spPr>
        <a:xfrm flipV="1">
          <a:off x="15290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49530</xdr:rowOff>
    </xdr:to>
    <xdr:cxnSp macro="">
      <xdr:nvCxnSpPr>
        <xdr:cNvPr id="391" name="直線コネクタ 390"/>
        <xdr:cNvCxnSpPr/>
      </xdr:nvCxnSpPr>
      <xdr:spPr>
        <a:xfrm flipV="1">
          <a:off x="14401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97790</xdr:rowOff>
    </xdr:to>
    <xdr:cxnSp macro="">
      <xdr:nvCxnSpPr>
        <xdr:cNvPr id="394" name="直線コネクタ 393"/>
        <xdr:cNvCxnSpPr/>
      </xdr:nvCxnSpPr>
      <xdr:spPr>
        <a:xfrm flipV="1">
          <a:off x="13512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8" name="楕円 407"/>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9" name="テキスト ボックス 40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10" name="楕円 40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11" name="テキスト ボックス 41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2" name="楕円 411"/>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13" name="テキスト ボックス 412"/>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ニュータウン開発時の公共施設立替施行及び市債残高、企業債残高の減少が大きく起因し、将来債務が大幅に減少したためである。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引き続き地方債の新規発行抑制などにより将来負担の軽減に努める。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130901</xdr:rowOff>
    </xdr:from>
    <xdr:to>
      <xdr:col>72</xdr:col>
      <xdr:colOff>203200</xdr:colOff>
      <xdr:row>14</xdr:row>
      <xdr:rowOff>26670</xdr:rowOff>
    </xdr:to>
    <xdr:cxnSp macro="">
      <xdr:nvCxnSpPr>
        <xdr:cNvPr id="449" name="直線コネクタ 448"/>
        <xdr:cNvCxnSpPr/>
      </xdr:nvCxnSpPr>
      <xdr:spPr>
        <a:xfrm flipV="1">
          <a:off x="14401800" y="2359751"/>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0"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120559</xdr:rowOff>
    </xdr:from>
    <xdr:to>
      <xdr:col>68</xdr:col>
      <xdr:colOff>152400</xdr:colOff>
      <xdr:row>14</xdr:row>
      <xdr:rowOff>26670</xdr:rowOff>
    </xdr:to>
    <xdr:cxnSp macro="">
      <xdr:nvCxnSpPr>
        <xdr:cNvPr id="452" name="直線コネクタ 451"/>
        <xdr:cNvCxnSpPr/>
      </xdr:nvCxnSpPr>
      <xdr:spPr>
        <a:xfrm>
          <a:off x="13512800" y="234940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56" name="テキスト ボックス 455"/>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7" name="フローチャート: 判断 456"/>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58" name="テキスト ボックス 457"/>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9" name="フローチャート: 判断 458"/>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0" name="テキスト ボックス 459"/>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80101</xdr:rowOff>
    </xdr:from>
    <xdr:to>
      <xdr:col>73</xdr:col>
      <xdr:colOff>44450</xdr:colOff>
      <xdr:row>14</xdr:row>
      <xdr:rowOff>10251</xdr:rowOff>
    </xdr:to>
    <xdr:sp macro="" textlink="">
      <xdr:nvSpPr>
        <xdr:cNvPr id="466" name="楕円 465"/>
        <xdr:cNvSpPr/>
      </xdr:nvSpPr>
      <xdr:spPr>
        <a:xfrm>
          <a:off x="15240000" y="230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20428</xdr:rowOff>
    </xdr:from>
    <xdr:ext cx="762000" cy="259045"/>
    <xdr:sp macro="" textlink="">
      <xdr:nvSpPr>
        <xdr:cNvPr id="467" name="テキスト ボックス 466"/>
        <xdr:cNvSpPr txBox="1"/>
      </xdr:nvSpPr>
      <xdr:spPr>
        <a:xfrm>
          <a:off x="14909800"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147320</xdr:rowOff>
    </xdr:from>
    <xdr:to>
      <xdr:col>68</xdr:col>
      <xdr:colOff>203200</xdr:colOff>
      <xdr:row>14</xdr:row>
      <xdr:rowOff>77470</xdr:rowOff>
    </xdr:to>
    <xdr:sp macro="" textlink="">
      <xdr:nvSpPr>
        <xdr:cNvPr id="468" name="楕円 467"/>
        <xdr:cNvSpPr/>
      </xdr:nvSpPr>
      <xdr:spPr>
        <a:xfrm>
          <a:off x="14351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87647</xdr:rowOff>
    </xdr:from>
    <xdr:ext cx="762000" cy="259045"/>
    <xdr:sp macro="" textlink="">
      <xdr:nvSpPr>
        <xdr:cNvPr id="469" name="テキスト ボックス 468"/>
        <xdr:cNvSpPr txBox="1"/>
      </xdr:nvSpPr>
      <xdr:spPr>
        <a:xfrm>
          <a:off x="14020800" y="21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69759</xdr:rowOff>
    </xdr:from>
    <xdr:to>
      <xdr:col>64</xdr:col>
      <xdr:colOff>152400</xdr:colOff>
      <xdr:row>13</xdr:row>
      <xdr:rowOff>171359</xdr:rowOff>
    </xdr:to>
    <xdr:sp macro="" textlink="">
      <xdr:nvSpPr>
        <xdr:cNvPr id="470" name="楕円 469"/>
        <xdr:cNvSpPr/>
      </xdr:nvSpPr>
      <xdr:spPr>
        <a:xfrm>
          <a:off x="13462000" y="22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10086</xdr:rowOff>
    </xdr:from>
    <xdr:ext cx="762000" cy="259045"/>
    <xdr:sp macro="" textlink="">
      <xdr:nvSpPr>
        <xdr:cNvPr id="471" name="テキスト ボックス 470"/>
        <xdr:cNvSpPr txBox="1"/>
      </xdr:nvSpPr>
      <xdr:spPr>
        <a:xfrm>
          <a:off x="13131800" y="206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人件費に係る経常収支比率は、前年度と比べて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a:t>
          </a:r>
          <a:endParaRPr lang="ja-JP" altLang="ja-JP" sz="1400">
            <a:effectLst/>
          </a:endParaRPr>
        </a:p>
        <a:p>
          <a:r>
            <a:rPr kumimoji="1" lang="ja-JP" altLang="ja-JP" sz="1100">
              <a:solidFill>
                <a:schemeClr val="dk1"/>
              </a:solidFill>
              <a:effectLst/>
              <a:latin typeface="+mn-lt"/>
              <a:ea typeface="+mn-ea"/>
              <a:cs typeface="+mn-cs"/>
            </a:rPr>
            <a:t>　これは、行財政構造改革の取り組みによる職員給与の削減による影響である。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58420</xdr:rowOff>
    </xdr:to>
    <xdr:cxnSp macro="">
      <xdr:nvCxnSpPr>
        <xdr:cNvPr id="66" name="直線コネクタ 65"/>
        <xdr:cNvCxnSpPr/>
      </xdr:nvCxnSpPr>
      <xdr:spPr>
        <a:xfrm flipV="1">
          <a:off x="3987800" y="6558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88900</xdr:rowOff>
    </xdr:to>
    <xdr:cxnSp macro="">
      <xdr:nvCxnSpPr>
        <xdr:cNvPr id="69" name="直線コネクタ 68"/>
        <xdr:cNvCxnSpPr/>
      </xdr:nvCxnSpPr>
      <xdr:spPr>
        <a:xfrm flipV="1">
          <a:off x="3098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127000</xdr:rowOff>
    </xdr:to>
    <xdr:cxnSp macro="">
      <xdr:nvCxnSpPr>
        <xdr:cNvPr id="72" name="直線コネクタ 71"/>
        <xdr:cNvCxnSpPr/>
      </xdr:nvCxnSpPr>
      <xdr:spPr>
        <a:xfrm flipV="1">
          <a:off x="2209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127000</xdr:rowOff>
    </xdr:to>
    <xdr:cxnSp macro="">
      <xdr:nvCxnSpPr>
        <xdr:cNvPr id="75" name="直線コネクタ 74"/>
        <xdr:cNvCxnSpPr/>
      </xdr:nvCxnSpPr>
      <xdr:spPr>
        <a:xfrm>
          <a:off x="1320800" y="6573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物件費に係る経常収支比率は平成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年度から減少傾向にあり、</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年度は前年と比べて</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ポイント低くなった。類似団体平均数値に対しても下回っており、今後も引き続き内部管理経費の削減や公共施設の維持管理経費の削減に努める。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5080</xdr:rowOff>
    </xdr:to>
    <xdr:cxnSp macro="">
      <xdr:nvCxnSpPr>
        <xdr:cNvPr id="127" name="直線コネクタ 126"/>
        <xdr:cNvCxnSpPr/>
      </xdr:nvCxnSpPr>
      <xdr:spPr>
        <a:xfrm flipV="1">
          <a:off x="15671800" y="2702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12700</xdr:rowOff>
    </xdr:to>
    <xdr:cxnSp macro="">
      <xdr:nvCxnSpPr>
        <xdr:cNvPr id="130" name="直線コネクタ 129"/>
        <xdr:cNvCxnSpPr/>
      </xdr:nvCxnSpPr>
      <xdr:spPr>
        <a:xfrm flipV="1">
          <a:off x="14782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27940</xdr:rowOff>
    </xdr:to>
    <xdr:cxnSp macro="">
      <xdr:nvCxnSpPr>
        <xdr:cNvPr id="133" name="直線コネクタ 132"/>
        <xdr:cNvCxnSpPr/>
      </xdr:nvCxnSpPr>
      <xdr:spPr>
        <a:xfrm flipV="1">
          <a:off x="13893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16</xdr:row>
      <xdr:rowOff>27940</xdr:rowOff>
    </xdr:to>
    <xdr:cxnSp macro="">
      <xdr:nvCxnSpPr>
        <xdr:cNvPr id="136" name="直線コネクタ 135"/>
        <xdr:cNvCxnSpPr/>
      </xdr:nvCxnSpPr>
      <xdr:spPr>
        <a:xfrm>
          <a:off x="13004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8" name="楕円 147"/>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9" name="テキスト ボックス 148"/>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1" name="テキスト ボックス 150"/>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3" name="テキスト ボックス 152"/>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17797</xdr:rowOff>
    </xdr:from>
    <xdr:ext cx="762000" cy="259045"/>
    <xdr:sp macro="" textlink="">
      <xdr:nvSpPr>
        <xdr:cNvPr id="155" name="テキスト ボックス 154"/>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扶助費にかかる経常収支比率は、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ポイントとなったが、依然として類似団体中では低い水準となっている。高齢化率や生活保護率が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扶助対象者が少ないことによる。</a:t>
          </a:r>
          <a:endParaRPr lang="ja-JP" altLang="ja-JP" sz="1100">
            <a:effectLst/>
          </a:endParaRPr>
        </a:p>
        <a:p>
          <a:r>
            <a:rPr kumimoji="1" lang="ja-JP" altLang="ja-JP" sz="1100">
              <a:solidFill>
                <a:schemeClr val="dk1"/>
              </a:solidFill>
              <a:effectLst/>
              <a:latin typeface="+mn-lt"/>
              <a:ea typeface="+mn-ea"/>
              <a:cs typeface="+mn-cs"/>
            </a:rPr>
            <a:t>　しかし、近年は子育て関連や障害者施策に係る経費が増加しており、また、将来的には高齢化に伴う社会保障費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の増加が見込まれることから、健康寿命延伸の取組みなどによる医療費の抑制を図り、扶助費増加の軽減に努める。</a:t>
          </a:r>
          <a:endParaRPr lang="ja-JP" altLang="ja-JP" sz="11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53</xdr:row>
      <xdr:rowOff>135165</xdr:rowOff>
    </xdr:to>
    <xdr:cxnSp macro="">
      <xdr:nvCxnSpPr>
        <xdr:cNvPr id="190" name="直線コネクタ 189"/>
        <xdr:cNvCxnSpPr/>
      </xdr:nvCxnSpPr>
      <xdr:spPr>
        <a:xfrm flipV="1">
          <a:off x="3987800" y="9189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135165</xdr:rowOff>
    </xdr:to>
    <xdr:cxnSp macro="">
      <xdr:nvCxnSpPr>
        <xdr:cNvPr id="193" name="直線コネクタ 192"/>
        <xdr:cNvCxnSpPr/>
      </xdr:nvCxnSpPr>
      <xdr:spPr>
        <a:xfrm>
          <a:off x="3098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80735</xdr:rowOff>
    </xdr:to>
    <xdr:cxnSp macro="">
      <xdr:nvCxnSpPr>
        <xdr:cNvPr id="196" name="直線コネクタ 195"/>
        <xdr:cNvCxnSpPr/>
      </xdr:nvCxnSpPr>
      <xdr:spPr>
        <a:xfrm flipV="1">
          <a:off x="2209800" y="9156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121557</xdr:rowOff>
    </xdr:from>
    <xdr:to>
      <xdr:col>11</xdr:col>
      <xdr:colOff>9525</xdr:colOff>
      <xdr:row>53</xdr:row>
      <xdr:rowOff>80735</xdr:rowOff>
    </xdr:to>
    <xdr:cxnSp macro="">
      <xdr:nvCxnSpPr>
        <xdr:cNvPr id="199" name="直線コネクタ 198"/>
        <xdr:cNvCxnSpPr/>
      </xdr:nvCxnSpPr>
      <xdr:spPr>
        <a:xfrm>
          <a:off x="1320800" y="9036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51707</xdr:rowOff>
    </xdr:from>
    <xdr:to>
      <xdr:col>24</xdr:col>
      <xdr:colOff>76200</xdr:colOff>
      <xdr:row>53</xdr:row>
      <xdr:rowOff>153307</xdr:rowOff>
    </xdr:to>
    <xdr:sp macro="" textlink="">
      <xdr:nvSpPr>
        <xdr:cNvPr id="209" name="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131734</xdr:rowOff>
    </xdr:from>
    <xdr:ext cx="762000" cy="259045"/>
    <xdr:sp macro="" textlink="">
      <xdr:nvSpPr>
        <xdr:cNvPr id="210"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11" name="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5" name="楕円 214"/>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6" name="テキスト ボックス 215"/>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70757</xdr:rowOff>
    </xdr:from>
    <xdr:to>
      <xdr:col>6</xdr:col>
      <xdr:colOff>171450</xdr:colOff>
      <xdr:row>53</xdr:row>
      <xdr:rowOff>907</xdr:rowOff>
    </xdr:to>
    <xdr:sp macro="" textlink="">
      <xdr:nvSpPr>
        <xdr:cNvPr id="217" name="楕円 216"/>
        <xdr:cNvSpPr/>
      </xdr:nvSpPr>
      <xdr:spPr>
        <a:xfrm>
          <a:off x="1270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11084</xdr:rowOff>
    </xdr:from>
    <xdr:ext cx="762000" cy="259045"/>
    <xdr:sp macro="" textlink="">
      <xdr:nvSpPr>
        <xdr:cNvPr id="218" name="テキスト ボックス 217"/>
        <xdr:cNvSpPr txBox="1"/>
      </xdr:nvSpPr>
      <xdr:spPr>
        <a:xfrm>
          <a:off x="939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維持補修費、繰出金に係る経常収支比率は、類似団体平均と比べ</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ポイント低いが、前年度に比べ＋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　これは、特別会計への繰出金の増加が主な要因であり、高齢化率の上昇による介護保険・後期高齢者医療事業特別会計への繰出金が増加している。</a:t>
          </a:r>
          <a:endParaRPr lang="ja-JP" altLang="ja-JP" sz="1400">
            <a:effectLst/>
          </a:endParaRPr>
        </a:p>
        <a:p>
          <a:r>
            <a:rPr kumimoji="1" lang="ja-JP" altLang="ja-JP" sz="1100">
              <a:solidFill>
                <a:schemeClr val="dk1"/>
              </a:solidFill>
              <a:effectLst/>
              <a:latin typeface="+mn-lt"/>
              <a:ea typeface="+mn-ea"/>
              <a:cs typeface="+mn-cs"/>
            </a:rPr>
            <a:t>　今後、市民の健康的な生活の維持・増進のための取り組みを進めることにより、経費の縮減に努める。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12700</xdr:rowOff>
    </xdr:to>
    <xdr:cxnSp macro="">
      <xdr:nvCxnSpPr>
        <xdr:cNvPr id="253" name="直線コネクタ 252"/>
        <xdr:cNvCxnSpPr/>
      </xdr:nvCxnSpPr>
      <xdr:spPr>
        <a:xfrm>
          <a:off x="15671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162378</xdr:rowOff>
    </xdr:to>
    <xdr:cxnSp macro="">
      <xdr:nvCxnSpPr>
        <xdr:cNvPr id="256" name="直線コネクタ 255"/>
        <xdr:cNvCxnSpPr/>
      </xdr:nvCxnSpPr>
      <xdr:spPr>
        <a:xfrm>
          <a:off x="14782800" y="9526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55</xdr:row>
      <xdr:rowOff>97065</xdr:rowOff>
    </xdr:to>
    <xdr:cxnSp macro="">
      <xdr:nvCxnSpPr>
        <xdr:cNvPr id="259" name="直線コネクタ 258"/>
        <xdr:cNvCxnSpPr/>
      </xdr:nvCxnSpPr>
      <xdr:spPr>
        <a:xfrm>
          <a:off x="13893800" y="9526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170543</xdr:rowOff>
    </xdr:from>
    <xdr:to>
      <xdr:col>69</xdr:col>
      <xdr:colOff>92075</xdr:colOff>
      <xdr:row>55</xdr:row>
      <xdr:rowOff>97065</xdr:rowOff>
    </xdr:to>
    <xdr:cxnSp macro="">
      <xdr:nvCxnSpPr>
        <xdr:cNvPr id="262" name="直線コネクタ 261"/>
        <xdr:cNvCxnSpPr/>
      </xdr:nvCxnSpPr>
      <xdr:spPr>
        <a:xfrm>
          <a:off x="13004800" y="9428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4" name="楕円 273"/>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5" name="テキスト ボックス 274"/>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6" name="楕円 275"/>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7" name="テキスト ボックス 276"/>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46265</xdr:rowOff>
    </xdr:from>
    <xdr:to>
      <xdr:col>69</xdr:col>
      <xdr:colOff>142875</xdr:colOff>
      <xdr:row>55</xdr:row>
      <xdr:rowOff>147865</xdr:rowOff>
    </xdr:to>
    <xdr:sp macro="" textlink="">
      <xdr:nvSpPr>
        <xdr:cNvPr id="278" name="楕円 277"/>
        <xdr:cNvSpPr/>
      </xdr:nvSpPr>
      <xdr:spPr>
        <a:xfrm>
          <a:off x="13843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158042</xdr:rowOff>
    </xdr:from>
    <xdr:ext cx="762000" cy="259045"/>
    <xdr:sp macro="" textlink="">
      <xdr:nvSpPr>
        <xdr:cNvPr id="279" name="テキスト ボックス 278"/>
        <xdr:cNvSpPr txBox="1"/>
      </xdr:nvSpPr>
      <xdr:spPr>
        <a:xfrm>
          <a:off x="13512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119743</xdr:rowOff>
    </xdr:from>
    <xdr:to>
      <xdr:col>65</xdr:col>
      <xdr:colOff>53975</xdr:colOff>
      <xdr:row>55</xdr:row>
      <xdr:rowOff>49893</xdr:rowOff>
    </xdr:to>
    <xdr:sp macro="" textlink="">
      <xdr:nvSpPr>
        <xdr:cNvPr id="280" name="楕円 279"/>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60070</xdr:rowOff>
    </xdr:from>
    <xdr:ext cx="762000" cy="259045"/>
    <xdr:sp macro="" textlink="">
      <xdr:nvSpPr>
        <xdr:cNvPr id="281" name="テキスト ボックス 280"/>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補助費等にかかる経常収支比率は、類似団体の中でも高い水準となっている。</a:t>
          </a:r>
          <a:endParaRPr lang="ja-JP" altLang="ja-JP" sz="1400">
            <a:effectLst/>
          </a:endParaRPr>
        </a:p>
        <a:p>
          <a:r>
            <a:rPr kumimoji="1" lang="ja-JP" altLang="ja-JP" sz="1100">
              <a:solidFill>
                <a:schemeClr val="dk1"/>
              </a:solidFill>
              <a:effectLst/>
              <a:latin typeface="+mn-lt"/>
              <a:ea typeface="+mn-ea"/>
              <a:cs typeface="+mn-cs"/>
            </a:rPr>
            <a:t>　減少傾向ではあるが、要因として、公営企業である市民病院事業会計への建設償還額を含む補助金額が、類似団体と比べて多いことが大きな要因である。</a:t>
          </a:r>
          <a:endParaRPr lang="ja-JP" altLang="ja-JP" sz="1400">
            <a:effectLst/>
          </a:endParaRPr>
        </a:p>
        <a:p>
          <a:r>
            <a:rPr kumimoji="1" lang="ja-JP" altLang="ja-JP" sz="1100">
              <a:solidFill>
                <a:schemeClr val="dk1"/>
              </a:solidFill>
              <a:effectLst/>
              <a:latin typeface="+mn-lt"/>
              <a:ea typeface="+mn-ea"/>
              <a:cs typeface="+mn-cs"/>
            </a:rPr>
            <a:t>　今後、各種団体等への補助金を含め適正化を図っていく。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170543</xdr:rowOff>
    </xdr:from>
    <xdr:to>
      <xdr:col>82</xdr:col>
      <xdr:colOff>107950</xdr:colOff>
      <xdr:row>39</xdr:row>
      <xdr:rowOff>86178</xdr:rowOff>
    </xdr:to>
    <xdr:cxnSp macro="">
      <xdr:nvCxnSpPr>
        <xdr:cNvPr id="316" name="直線コネクタ 315"/>
        <xdr:cNvCxnSpPr/>
      </xdr:nvCxnSpPr>
      <xdr:spPr>
        <a:xfrm flipV="1">
          <a:off x="15671800" y="6685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86178</xdr:rowOff>
    </xdr:from>
    <xdr:to>
      <xdr:col>78</xdr:col>
      <xdr:colOff>69850</xdr:colOff>
      <xdr:row>39</xdr:row>
      <xdr:rowOff>118835</xdr:rowOff>
    </xdr:to>
    <xdr:cxnSp macro="">
      <xdr:nvCxnSpPr>
        <xdr:cNvPr id="319" name="直線コネクタ 318"/>
        <xdr:cNvCxnSpPr/>
      </xdr:nvCxnSpPr>
      <xdr:spPr>
        <a:xfrm flipV="1">
          <a:off x="14782800" y="6772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40</xdr:row>
      <xdr:rowOff>34472</xdr:rowOff>
    </xdr:to>
    <xdr:cxnSp macro="">
      <xdr:nvCxnSpPr>
        <xdr:cNvPr id="322" name="直線コネクタ 321"/>
        <xdr:cNvCxnSpPr/>
      </xdr:nvCxnSpPr>
      <xdr:spPr>
        <a:xfrm flipV="1">
          <a:off x="13893800" y="6805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151493</xdr:rowOff>
    </xdr:from>
    <xdr:to>
      <xdr:col>69</xdr:col>
      <xdr:colOff>92075</xdr:colOff>
      <xdr:row>40</xdr:row>
      <xdr:rowOff>34472</xdr:rowOff>
    </xdr:to>
    <xdr:cxnSp macro="">
      <xdr:nvCxnSpPr>
        <xdr:cNvPr id="325" name="直線コネクタ 324"/>
        <xdr:cNvCxnSpPr/>
      </xdr:nvCxnSpPr>
      <xdr:spPr>
        <a:xfrm>
          <a:off x="13004800" y="6838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119743</xdr:rowOff>
    </xdr:from>
    <xdr:to>
      <xdr:col>82</xdr:col>
      <xdr:colOff>158750</xdr:colOff>
      <xdr:row>39</xdr:row>
      <xdr:rowOff>49893</xdr:rowOff>
    </xdr:to>
    <xdr:sp macro="" textlink="">
      <xdr:nvSpPr>
        <xdr:cNvPr id="335" name="楕円 334"/>
        <xdr:cNvSpPr/>
      </xdr:nvSpPr>
      <xdr:spPr>
        <a:xfrm>
          <a:off x="16459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91820</xdr:rowOff>
    </xdr:from>
    <xdr:ext cx="762000" cy="259045"/>
    <xdr:sp macro="" textlink="">
      <xdr:nvSpPr>
        <xdr:cNvPr id="336" name="補助費等該当値テキスト"/>
        <xdr:cNvSpPr txBox="1"/>
      </xdr:nvSpPr>
      <xdr:spPr>
        <a:xfrm>
          <a:off x="16598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7" name="楕円 336"/>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8" name="テキスト ボックス 337"/>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68035</xdr:rowOff>
    </xdr:from>
    <xdr:to>
      <xdr:col>74</xdr:col>
      <xdr:colOff>31750</xdr:colOff>
      <xdr:row>39</xdr:row>
      <xdr:rowOff>169635</xdr:rowOff>
    </xdr:to>
    <xdr:sp macro="" textlink="">
      <xdr:nvSpPr>
        <xdr:cNvPr id="339" name="楕円 338"/>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154412</xdr:rowOff>
    </xdr:from>
    <xdr:ext cx="762000" cy="259045"/>
    <xdr:sp macro="" textlink="">
      <xdr:nvSpPr>
        <xdr:cNvPr id="340" name="テキスト ボックス 339"/>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155122</xdr:rowOff>
    </xdr:from>
    <xdr:to>
      <xdr:col>69</xdr:col>
      <xdr:colOff>142875</xdr:colOff>
      <xdr:row>40</xdr:row>
      <xdr:rowOff>85272</xdr:rowOff>
    </xdr:to>
    <xdr:sp macro="" textlink="">
      <xdr:nvSpPr>
        <xdr:cNvPr id="341" name="楕円 340"/>
        <xdr:cNvSpPr/>
      </xdr:nvSpPr>
      <xdr:spPr>
        <a:xfrm>
          <a:off x="13843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70049</xdr:rowOff>
    </xdr:from>
    <xdr:ext cx="762000" cy="259045"/>
    <xdr:sp macro="" textlink="">
      <xdr:nvSpPr>
        <xdr:cNvPr id="342" name="テキスト ボックス 341"/>
        <xdr:cNvSpPr txBox="1"/>
      </xdr:nvSpPr>
      <xdr:spPr>
        <a:xfrm>
          <a:off x="13512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43" name="楕円 342"/>
        <xdr:cNvSpPr/>
      </xdr:nvSpPr>
      <xdr:spPr>
        <a:xfrm>
          <a:off x="12954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44" name="テキスト ボックス 343"/>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ポイント低くなっており、減少傾向が続いている。</a:t>
          </a:r>
          <a:endParaRPr lang="ja-JP" altLang="ja-JP" sz="1400">
            <a:effectLst/>
          </a:endParaRPr>
        </a:p>
        <a:p>
          <a:r>
            <a:rPr kumimoji="1" lang="ja-JP" altLang="ja-JP" sz="1100">
              <a:solidFill>
                <a:schemeClr val="dk1"/>
              </a:solidFill>
              <a:effectLst/>
              <a:latin typeface="+mn-lt"/>
              <a:ea typeface="+mn-ea"/>
              <a:cs typeface="+mn-cs"/>
            </a:rPr>
            <a:t>　これは、地方債の新規発行抑制に努めていることによるが、依然として類似団体平均よりも高い水準であることから、今後も引き続き財政の健全化に努める。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161289</xdr:rowOff>
    </xdr:to>
    <xdr:cxnSp macro="">
      <xdr:nvCxnSpPr>
        <xdr:cNvPr id="377" name="直線コネクタ 376"/>
        <xdr:cNvCxnSpPr/>
      </xdr:nvCxnSpPr>
      <xdr:spPr>
        <a:xfrm flipV="1">
          <a:off x="3987800" y="133400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20320</xdr:rowOff>
    </xdr:to>
    <xdr:cxnSp macro="">
      <xdr:nvCxnSpPr>
        <xdr:cNvPr id="380" name="直線コネクタ 379"/>
        <xdr:cNvCxnSpPr/>
      </xdr:nvCxnSpPr>
      <xdr:spPr>
        <a:xfrm flipV="1">
          <a:off x="3098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66039</xdr:rowOff>
    </xdr:to>
    <xdr:cxnSp macro="">
      <xdr:nvCxnSpPr>
        <xdr:cNvPr id="383" name="直線コネクタ 382"/>
        <xdr:cNvCxnSpPr/>
      </xdr:nvCxnSpPr>
      <xdr:spPr>
        <a:xfrm flipV="1">
          <a:off x="2209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66039</xdr:rowOff>
    </xdr:from>
    <xdr:to>
      <xdr:col>11</xdr:col>
      <xdr:colOff>9525</xdr:colOff>
      <xdr:row>78</xdr:row>
      <xdr:rowOff>88900</xdr:rowOff>
    </xdr:to>
    <xdr:cxnSp macro="">
      <xdr:nvCxnSpPr>
        <xdr:cNvPr id="386" name="直線コネクタ 385"/>
        <xdr:cNvCxnSpPr/>
      </xdr:nvCxnSpPr>
      <xdr:spPr>
        <a:xfrm flipV="1">
          <a:off x="1320800" y="13439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6" name="楕円 39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7"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398" name="楕円 397"/>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99" name="テキスト ボックス 398"/>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400" name="楕円 399"/>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401" name="テキスト ボックス 400"/>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402" name="楕円 401"/>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3" name="テキスト ボックス 402"/>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4" name="楕円 403"/>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405" name="テキスト ボックス 404"/>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公債費以外に係る経常収支比率は、前年度に比べ</a:t>
          </a:r>
          <a:r>
            <a:rPr kumimoji="1" lang="en-US" altLang="ja-JP" sz="1100" baseline="0">
              <a:solidFill>
                <a:schemeClr val="dk1"/>
              </a:solidFill>
              <a:effectLst/>
              <a:latin typeface="+mn-lt"/>
              <a:ea typeface="+mn-ea"/>
              <a:cs typeface="+mn-cs"/>
            </a:rPr>
            <a:t>1.7</a:t>
          </a:r>
          <a:r>
            <a:rPr kumimoji="1" lang="ja-JP" altLang="ja-JP" sz="1100" baseline="0">
              <a:solidFill>
                <a:schemeClr val="dk1"/>
              </a:solidFill>
              <a:effectLst/>
              <a:latin typeface="+mn-lt"/>
              <a:ea typeface="+mn-ea"/>
              <a:cs typeface="+mn-cs"/>
            </a:rPr>
            <a:t>ポイント</a:t>
          </a:r>
          <a:r>
            <a:rPr kumimoji="1" lang="ja-JP" altLang="en-US" sz="1100" baseline="0">
              <a:solidFill>
                <a:schemeClr val="dk1"/>
              </a:solidFill>
              <a:effectLst/>
              <a:latin typeface="+mn-lt"/>
              <a:ea typeface="+mn-ea"/>
              <a:cs typeface="+mn-cs"/>
            </a:rPr>
            <a:t>低くなっており、</a:t>
          </a:r>
          <a:r>
            <a:rPr kumimoji="1" lang="ja-JP" altLang="ja-JP" sz="1100" baseline="0">
              <a:solidFill>
                <a:schemeClr val="dk1"/>
              </a:solidFill>
              <a:effectLst/>
              <a:latin typeface="+mn-lt"/>
              <a:ea typeface="+mn-ea"/>
              <a:cs typeface="+mn-cs"/>
            </a:rPr>
            <a:t>類似団体平均よりも</a:t>
          </a:r>
          <a:r>
            <a:rPr kumimoji="1" lang="ja-JP" altLang="en-US" sz="1100" baseline="0">
              <a:solidFill>
                <a:schemeClr val="dk1"/>
              </a:solidFill>
              <a:effectLst/>
              <a:latin typeface="+mn-lt"/>
              <a:ea typeface="+mn-ea"/>
              <a:cs typeface="+mn-cs"/>
            </a:rPr>
            <a:t>低い水準である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これは扶助費</a:t>
          </a:r>
          <a:r>
            <a:rPr kumimoji="1" lang="ja-JP" altLang="en-US" sz="1100" baseline="0">
              <a:solidFill>
                <a:schemeClr val="dk1"/>
              </a:solidFill>
              <a:effectLst/>
              <a:latin typeface="+mn-lt"/>
              <a:ea typeface="+mn-ea"/>
              <a:cs typeface="+mn-cs"/>
            </a:rPr>
            <a:t>等が減少したことなど</a:t>
          </a:r>
          <a:r>
            <a:rPr kumimoji="1" lang="ja-JP" altLang="ja-JP" sz="1100" baseline="0">
              <a:solidFill>
                <a:schemeClr val="dk1"/>
              </a:solidFill>
              <a:effectLst/>
              <a:latin typeface="+mn-lt"/>
              <a:ea typeface="+mn-ea"/>
              <a:cs typeface="+mn-cs"/>
            </a:rPr>
            <a:t>が要因であ</a:t>
          </a:r>
          <a:r>
            <a:rPr kumimoji="1" lang="ja-JP" altLang="en-US" sz="1100" baseline="0">
              <a:solidFill>
                <a:schemeClr val="dk1"/>
              </a:solidFill>
              <a:effectLst/>
              <a:latin typeface="+mn-lt"/>
              <a:ea typeface="+mn-ea"/>
              <a:cs typeface="+mn-cs"/>
            </a:rPr>
            <a:t>る。しかし、今後は</a:t>
          </a:r>
          <a:r>
            <a:rPr kumimoji="1" lang="ja-JP" altLang="ja-JP" sz="1100" baseline="0">
              <a:solidFill>
                <a:schemeClr val="dk1"/>
              </a:solidFill>
              <a:effectLst/>
              <a:latin typeface="+mn-lt"/>
              <a:ea typeface="+mn-ea"/>
              <a:cs typeface="+mn-cs"/>
            </a:rPr>
            <a:t>高齢化率の上昇などで扶助費等の増加が見込まれるため、内部管理経費等の一層の削減を推進し、歳出の削減に努める。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77</xdr:row>
      <xdr:rowOff>54611</xdr:rowOff>
    </xdr:to>
    <xdr:cxnSp macro="">
      <xdr:nvCxnSpPr>
        <xdr:cNvPr id="438" name="直線コネクタ 437"/>
        <xdr:cNvCxnSpPr/>
      </xdr:nvCxnSpPr>
      <xdr:spPr>
        <a:xfrm flipV="1">
          <a:off x="15671800" y="131267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54611</xdr:rowOff>
    </xdr:to>
    <xdr:cxnSp macro="">
      <xdr:nvCxnSpPr>
        <xdr:cNvPr id="441" name="直線コネクタ 440"/>
        <xdr:cNvCxnSpPr/>
      </xdr:nvCxnSpPr>
      <xdr:spPr>
        <a:xfrm>
          <a:off x="14782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146050</xdr:rowOff>
    </xdr:to>
    <xdr:cxnSp macro="">
      <xdr:nvCxnSpPr>
        <xdr:cNvPr id="444" name="直線コネクタ 443"/>
        <xdr:cNvCxnSpPr/>
      </xdr:nvCxnSpPr>
      <xdr:spPr>
        <a:xfrm flipV="1">
          <a:off x="13893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xdr:rowOff>
    </xdr:from>
    <xdr:to>
      <xdr:col>69</xdr:col>
      <xdr:colOff>92075</xdr:colOff>
      <xdr:row>77</xdr:row>
      <xdr:rowOff>146050</xdr:rowOff>
    </xdr:to>
    <xdr:cxnSp macro="">
      <xdr:nvCxnSpPr>
        <xdr:cNvPr id="447" name="直線コネクタ 446"/>
        <xdr:cNvCxnSpPr/>
      </xdr:nvCxnSpPr>
      <xdr:spPr>
        <a:xfrm>
          <a:off x="13004800" y="130352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57" name="楕円 456"/>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62247</xdr:rowOff>
    </xdr:from>
    <xdr:ext cx="762000" cy="259045"/>
    <xdr:sp macro="" textlink="">
      <xdr:nvSpPr>
        <xdr:cNvPr id="458" name="公債費以外該当値テキスト"/>
        <xdr:cNvSpPr txBox="1"/>
      </xdr:nvSpPr>
      <xdr:spPr>
        <a:xfrm>
          <a:off x="16598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3811</xdr:rowOff>
    </xdr:from>
    <xdr:to>
      <xdr:col>78</xdr:col>
      <xdr:colOff>120650</xdr:colOff>
      <xdr:row>77</xdr:row>
      <xdr:rowOff>105411</xdr:rowOff>
    </xdr:to>
    <xdr:sp macro="" textlink="">
      <xdr:nvSpPr>
        <xdr:cNvPr id="459" name="楕円 458"/>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90188</xdr:rowOff>
    </xdr:from>
    <xdr:ext cx="736600" cy="259045"/>
    <xdr:sp macro="" textlink="">
      <xdr:nvSpPr>
        <xdr:cNvPr id="460" name="テキスト ボックス 459"/>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61" name="楕円 460"/>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62" name="テキスト ボックス 46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63" name="楕円 462"/>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64" name="テキスト ボックス 463"/>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125730</xdr:rowOff>
    </xdr:from>
    <xdr:to>
      <xdr:col>65</xdr:col>
      <xdr:colOff>53975</xdr:colOff>
      <xdr:row>76</xdr:row>
      <xdr:rowOff>55880</xdr:rowOff>
    </xdr:to>
    <xdr:sp macro="" textlink="">
      <xdr:nvSpPr>
        <xdr:cNvPr id="465" name="楕円 464"/>
        <xdr:cNvSpPr/>
      </xdr:nvSpPr>
      <xdr:spPr>
        <a:xfrm>
          <a:off x="12954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40657</xdr:rowOff>
    </xdr:from>
    <xdr:ext cx="762000" cy="259045"/>
    <xdr:sp macro="" textlink="">
      <xdr:nvSpPr>
        <xdr:cNvPr id="466" name="テキスト ボックス 465"/>
        <xdr:cNvSpPr txBox="1"/>
      </xdr:nvSpPr>
      <xdr:spPr>
        <a:xfrm>
          <a:off x="12623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27733</xdr:rowOff>
    </xdr:from>
    <xdr:to>
      <xdr:col>29</xdr:col>
      <xdr:colOff>127000</xdr:colOff>
      <xdr:row>15</xdr:row>
      <xdr:rowOff>54937</xdr:rowOff>
    </xdr:to>
    <xdr:cxnSp macro="">
      <xdr:nvCxnSpPr>
        <xdr:cNvPr id="52" name="直線コネクタ 51"/>
        <xdr:cNvCxnSpPr/>
      </xdr:nvCxnSpPr>
      <xdr:spPr bwMode="auto">
        <a:xfrm flipV="1">
          <a:off x="5003800" y="2647108"/>
          <a:ext cx="647700" cy="27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36224</xdr:rowOff>
    </xdr:from>
    <xdr:to>
      <xdr:col>26</xdr:col>
      <xdr:colOff>50800</xdr:colOff>
      <xdr:row>15</xdr:row>
      <xdr:rowOff>54937</xdr:rowOff>
    </xdr:to>
    <xdr:cxnSp macro="">
      <xdr:nvCxnSpPr>
        <xdr:cNvPr id="55" name="直線コネクタ 54"/>
        <xdr:cNvCxnSpPr/>
      </xdr:nvCxnSpPr>
      <xdr:spPr bwMode="auto">
        <a:xfrm>
          <a:off x="4305300" y="2655599"/>
          <a:ext cx="698500" cy="18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36224</xdr:rowOff>
    </xdr:from>
    <xdr:to>
      <xdr:col>22</xdr:col>
      <xdr:colOff>114300</xdr:colOff>
      <xdr:row>15</xdr:row>
      <xdr:rowOff>38706</xdr:rowOff>
    </xdr:to>
    <xdr:cxnSp macro="">
      <xdr:nvCxnSpPr>
        <xdr:cNvPr id="58" name="直線コネクタ 57"/>
        <xdr:cNvCxnSpPr/>
      </xdr:nvCxnSpPr>
      <xdr:spPr bwMode="auto">
        <a:xfrm flipV="1">
          <a:off x="3606800" y="2655599"/>
          <a:ext cx="698500" cy="2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38706</xdr:rowOff>
    </xdr:from>
    <xdr:to>
      <xdr:col>18</xdr:col>
      <xdr:colOff>177800</xdr:colOff>
      <xdr:row>15</xdr:row>
      <xdr:rowOff>64178</xdr:rowOff>
    </xdr:to>
    <xdr:cxnSp macro="">
      <xdr:nvCxnSpPr>
        <xdr:cNvPr id="61" name="直線コネクタ 60"/>
        <xdr:cNvCxnSpPr/>
      </xdr:nvCxnSpPr>
      <xdr:spPr bwMode="auto">
        <a:xfrm flipV="1">
          <a:off x="2908300" y="2658081"/>
          <a:ext cx="698500" cy="25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148383</xdr:rowOff>
    </xdr:from>
    <xdr:to>
      <xdr:col>29</xdr:col>
      <xdr:colOff>177800</xdr:colOff>
      <xdr:row>15</xdr:row>
      <xdr:rowOff>78533</xdr:rowOff>
    </xdr:to>
    <xdr:sp macro="" textlink="">
      <xdr:nvSpPr>
        <xdr:cNvPr id="71" name="楕円 70"/>
        <xdr:cNvSpPr/>
      </xdr:nvSpPr>
      <xdr:spPr bwMode="auto">
        <a:xfrm>
          <a:off x="5600700" y="25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164910</xdr:rowOff>
    </xdr:from>
    <xdr:ext cx="762000" cy="259045"/>
    <xdr:sp macro="" textlink="">
      <xdr:nvSpPr>
        <xdr:cNvPr id="72" name="人口1人当たり決算額の推移該当値テキスト130"/>
        <xdr:cNvSpPr txBox="1"/>
      </xdr:nvSpPr>
      <xdr:spPr>
        <a:xfrm>
          <a:off x="5740400" y="2441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4137</xdr:rowOff>
    </xdr:from>
    <xdr:to>
      <xdr:col>26</xdr:col>
      <xdr:colOff>101600</xdr:colOff>
      <xdr:row>15</xdr:row>
      <xdr:rowOff>105737</xdr:rowOff>
    </xdr:to>
    <xdr:sp macro="" textlink="">
      <xdr:nvSpPr>
        <xdr:cNvPr id="73" name="楕円 72"/>
        <xdr:cNvSpPr/>
      </xdr:nvSpPr>
      <xdr:spPr bwMode="auto">
        <a:xfrm>
          <a:off x="4953000" y="262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115914</xdr:rowOff>
    </xdr:from>
    <xdr:ext cx="736600" cy="259045"/>
    <xdr:sp macro="" textlink="">
      <xdr:nvSpPr>
        <xdr:cNvPr id="74" name="テキスト ボックス 73"/>
        <xdr:cNvSpPr txBox="1"/>
      </xdr:nvSpPr>
      <xdr:spPr>
        <a:xfrm>
          <a:off x="4622800" y="2392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156874</xdr:rowOff>
    </xdr:from>
    <xdr:to>
      <xdr:col>22</xdr:col>
      <xdr:colOff>165100</xdr:colOff>
      <xdr:row>15</xdr:row>
      <xdr:rowOff>87024</xdr:rowOff>
    </xdr:to>
    <xdr:sp macro="" textlink="">
      <xdr:nvSpPr>
        <xdr:cNvPr id="75" name="楕円 74"/>
        <xdr:cNvSpPr/>
      </xdr:nvSpPr>
      <xdr:spPr bwMode="auto">
        <a:xfrm>
          <a:off x="4254500" y="2604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97201</xdr:rowOff>
    </xdr:from>
    <xdr:ext cx="762000" cy="259045"/>
    <xdr:sp macro="" textlink="">
      <xdr:nvSpPr>
        <xdr:cNvPr id="76" name="テキスト ボックス 75"/>
        <xdr:cNvSpPr txBox="1"/>
      </xdr:nvSpPr>
      <xdr:spPr>
        <a:xfrm>
          <a:off x="3924300" y="23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159356</xdr:rowOff>
    </xdr:from>
    <xdr:to>
      <xdr:col>19</xdr:col>
      <xdr:colOff>38100</xdr:colOff>
      <xdr:row>15</xdr:row>
      <xdr:rowOff>89506</xdr:rowOff>
    </xdr:to>
    <xdr:sp macro="" textlink="">
      <xdr:nvSpPr>
        <xdr:cNvPr id="77" name="楕円 76"/>
        <xdr:cNvSpPr/>
      </xdr:nvSpPr>
      <xdr:spPr bwMode="auto">
        <a:xfrm>
          <a:off x="3556000" y="260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99683</xdr:rowOff>
    </xdr:from>
    <xdr:ext cx="762000" cy="259045"/>
    <xdr:sp macro="" textlink="">
      <xdr:nvSpPr>
        <xdr:cNvPr id="78" name="テキスト ボックス 77"/>
        <xdr:cNvSpPr txBox="1"/>
      </xdr:nvSpPr>
      <xdr:spPr>
        <a:xfrm>
          <a:off x="3225800" y="23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13378</xdr:rowOff>
    </xdr:from>
    <xdr:to>
      <xdr:col>15</xdr:col>
      <xdr:colOff>101600</xdr:colOff>
      <xdr:row>15</xdr:row>
      <xdr:rowOff>114978</xdr:rowOff>
    </xdr:to>
    <xdr:sp macro="" textlink="">
      <xdr:nvSpPr>
        <xdr:cNvPr id="79" name="楕円 78"/>
        <xdr:cNvSpPr/>
      </xdr:nvSpPr>
      <xdr:spPr bwMode="auto">
        <a:xfrm>
          <a:off x="28575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125155</xdr:rowOff>
    </xdr:from>
    <xdr:ext cx="762000" cy="259045"/>
    <xdr:sp macro="" textlink="">
      <xdr:nvSpPr>
        <xdr:cNvPr id="80" name="テキスト ボックス 79"/>
        <xdr:cNvSpPr txBox="1"/>
      </xdr:nvSpPr>
      <xdr:spPr>
        <a:xfrm>
          <a:off x="2527300" y="24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264251</xdr:rowOff>
    </xdr:from>
    <xdr:to>
      <xdr:col>29</xdr:col>
      <xdr:colOff>127000</xdr:colOff>
      <xdr:row>34</xdr:row>
      <xdr:rowOff>297855</xdr:rowOff>
    </xdr:to>
    <xdr:cxnSp macro="">
      <xdr:nvCxnSpPr>
        <xdr:cNvPr id="111" name="直線コネクタ 110"/>
        <xdr:cNvCxnSpPr/>
      </xdr:nvCxnSpPr>
      <xdr:spPr bwMode="auto">
        <a:xfrm>
          <a:off x="5003800" y="6531701"/>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213502</xdr:rowOff>
    </xdr:from>
    <xdr:to>
      <xdr:col>26</xdr:col>
      <xdr:colOff>50800</xdr:colOff>
      <xdr:row>34</xdr:row>
      <xdr:rowOff>264251</xdr:rowOff>
    </xdr:to>
    <xdr:cxnSp macro="">
      <xdr:nvCxnSpPr>
        <xdr:cNvPr id="114" name="直線コネクタ 113"/>
        <xdr:cNvCxnSpPr/>
      </xdr:nvCxnSpPr>
      <xdr:spPr bwMode="auto">
        <a:xfrm>
          <a:off x="4305300" y="6480952"/>
          <a:ext cx="6985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164582</xdr:rowOff>
    </xdr:from>
    <xdr:to>
      <xdr:col>22</xdr:col>
      <xdr:colOff>114300</xdr:colOff>
      <xdr:row>34</xdr:row>
      <xdr:rowOff>213502</xdr:rowOff>
    </xdr:to>
    <xdr:cxnSp macro="">
      <xdr:nvCxnSpPr>
        <xdr:cNvPr id="117" name="直線コネクタ 116"/>
        <xdr:cNvCxnSpPr/>
      </xdr:nvCxnSpPr>
      <xdr:spPr bwMode="auto">
        <a:xfrm>
          <a:off x="3606800" y="6432032"/>
          <a:ext cx="698500" cy="48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100940</xdr:rowOff>
    </xdr:from>
    <xdr:to>
      <xdr:col>18</xdr:col>
      <xdr:colOff>177800</xdr:colOff>
      <xdr:row>34</xdr:row>
      <xdr:rowOff>164582</xdr:rowOff>
    </xdr:to>
    <xdr:cxnSp macro="">
      <xdr:nvCxnSpPr>
        <xdr:cNvPr id="120" name="直線コネクタ 119"/>
        <xdr:cNvCxnSpPr/>
      </xdr:nvCxnSpPr>
      <xdr:spPr bwMode="auto">
        <a:xfrm>
          <a:off x="2908300" y="6368390"/>
          <a:ext cx="698500" cy="6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247055</xdr:rowOff>
    </xdr:from>
    <xdr:to>
      <xdr:col>29</xdr:col>
      <xdr:colOff>177800</xdr:colOff>
      <xdr:row>35</xdr:row>
      <xdr:rowOff>5755</xdr:rowOff>
    </xdr:to>
    <xdr:sp macro="" textlink="">
      <xdr:nvSpPr>
        <xdr:cNvPr id="130" name="楕円 129"/>
        <xdr:cNvSpPr/>
      </xdr:nvSpPr>
      <xdr:spPr bwMode="auto">
        <a:xfrm>
          <a:off x="5600700" y="651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92132</xdr:rowOff>
    </xdr:from>
    <xdr:ext cx="762000" cy="259045"/>
    <xdr:sp macro="" textlink="">
      <xdr:nvSpPr>
        <xdr:cNvPr id="131" name="人口1人当たり決算額の推移該当値テキスト445"/>
        <xdr:cNvSpPr txBox="1"/>
      </xdr:nvSpPr>
      <xdr:spPr>
        <a:xfrm>
          <a:off x="5740400" y="635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213451</xdr:rowOff>
    </xdr:from>
    <xdr:to>
      <xdr:col>26</xdr:col>
      <xdr:colOff>101600</xdr:colOff>
      <xdr:row>34</xdr:row>
      <xdr:rowOff>315051</xdr:rowOff>
    </xdr:to>
    <xdr:sp macro="" textlink="">
      <xdr:nvSpPr>
        <xdr:cNvPr id="132" name="楕円 131"/>
        <xdr:cNvSpPr/>
      </xdr:nvSpPr>
      <xdr:spPr bwMode="auto">
        <a:xfrm>
          <a:off x="4953000" y="6480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325228</xdr:rowOff>
    </xdr:from>
    <xdr:ext cx="736600" cy="259045"/>
    <xdr:sp macro="" textlink="">
      <xdr:nvSpPr>
        <xdr:cNvPr id="133" name="テキスト ボックス 132"/>
        <xdr:cNvSpPr txBox="1"/>
      </xdr:nvSpPr>
      <xdr:spPr>
        <a:xfrm>
          <a:off x="4622800" y="6249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162702</xdr:rowOff>
    </xdr:from>
    <xdr:to>
      <xdr:col>22</xdr:col>
      <xdr:colOff>165100</xdr:colOff>
      <xdr:row>34</xdr:row>
      <xdr:rowOff>264302</xdr:rowOff>
    </xdr:to>
    <xdr:sp macro="" textlink="">
      <xdr:nvSpPr>
        <xdr:cNvPr id="134" name="楕円 133"/>
        <xdr:cNvSpPr/>
      </xdr:nvSpPr>
      <xdr:spPr bwMode="auto">
        <a:xfrm>
          <a:off x="42545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274479</xdr:rowOff>
    </xdr:from>
    <xdr:ext cx="762000" cy="259045"/>
    <xdr:sp macro="" textlink="">
      <xdr:nvSpPr>
        <xdr:cNvPr id="135" name="テキスト ボックス 134"/>
        <xdr:cNvSpPr txBox="1"/>
      </xdr:nvSpPr>
      <xdr:spPr>
        <a:xfrm>
          <a:off x="3924300" y="619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113782</xdr:rowOff>
    </xdr:from>
    <xdr:to>
      <xdr:col>19</xdr:col>
      <xdr:colOff>38100</xdr:colOff>
      <xdr:row>34</xdr:row>
      <xdr:rowOff>215382</xdr:rowOff>
    </xdr:to>
    <xdr:sp macro="" textlink="">
      <xdr:nvSpPr>
        <xdr:cNvPr id="136" name="楕円 135"/>
        <xdr:cNvSpPr/>
      </xdr:nvSpPr>
      <xdr:spPr bwMode="auto">
        <a:xfrm>
          <a:off x="3556000" y="638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225559</xdr:rowOff>
    </xdr:from>
    <xdr:ext cx="762000" cy="259045"/>
    <xdr:sp macro="" textlink="">
      <xdr:nvSpPr>
        <xdr:cNvPr id="137" name="テキスト ボックス 136"/>
        <xdr:cNvSpPr txBox="1"/>
      </xdr:nvSpPr>
      <xdr:spPr>
        <a:xfrm>
          <a:off x="3225800" y="615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50140</xdr:rowOff>
    </xdr:from>
    <xdr:to>
      <xdr:col>15</xdr:col>
      <xdr:colOff>101600</xdr:colOff>
      <xdr:row>34</xdr:row>
      <xdr:rowOff>151740</xdr:rowOff>
    </xdr:to>
    <xdr:sp macro="" textlink="">
      <xdr:nvSpPr>
        <xdr:cNvPr id="138" name="楕円 137"/>
        <xdr:cNvSpPr/>
      </xdr:nvSpPr>
      <xdr:spPr bwMode="auto">
        <a:xfrm>
          <a:off x="2857500" y="6317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161917</xdr:rowOff>
    </xdr:from>
    <xdr:ext cx="762000" cy="259045"/>
    <xdr:sp macro="" textlink="">
      <xdr:nvSpPr>
        <xdr:cNvPr id="139" name="テキスト ボックス 138"/>
        <xdr:cNvSpPr txBox="1"/>
      </xdr:nvSpPr>
      <xdr:spPr>
        <a:xfrm>
          <a:off x="2527300" y="608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75366</xdr:rowOff>
    </xdr:from>
    <xdr:to>
      <xdr:col>24</xdr:col>
      <xdr:colOff>63500</xdr:colOff>
      <xdr:row>33</xdr:row>
      <xdr:rowOff>99205</xdr:rowOff>
    </xdr:to>
    <xdr:cxnSp macro="">
      <xdr:nvCxnSpPr>
        <xdr:cNvPr id="63" name="直線コネクタ 62"/>
        <xdr:cNvCxnSpPr/>
      </xdr:nvCxnSpPr>
      <xdr:spPr>
        <a:xfrm flipV="1">
          <a:off x="3797300" y="5733216"/>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69650</xdr:rowOff>
    </xdr:from>
    <xdr:to>
      <xdr:col>19</xdr:col>
      <xdr:colOff>177800</xdr:colOff>
      <xdr:row>33</xdr:row>
      <xdr:rowOff>99205</xdr:rowOff>
    </xdr:to>
    <xdr:cxnSp macro="">
      <xdr:nvCxnSpPr>
        <xdr:cNvPr id="66" name="直線コネクタ 65"/>
        <xdr:cNvCxnSpPr/>
      </xdr:nvCxnSpPr>
      <xdr:spPr>
        <a:xfrm>
          <a:off x="2908300" y="5727500"/>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68834</xdr:rowOff>
    </xdr:from>
    <xdr:to>
      <xdr:col>15</xdr:col>
      <xdr:colOff>50800</xdr:colOff>
      <xdr:row>33</xdr:row>
      <xdr:rowOff>69650</xdr:rowOff>
    </xdr:to>
    <xdr:cxnSp macro="">
      <xdr:nvCxnSpPr>
        <xdr:cNvPr id="69" name="直線コネクタ 68"/>
        <xdr:cNvCxnSpPr/>
      </xdr:nvCxnSpPr>
      <xdr:spPr>
        <a:xfrm>
          <a:off x="2019300" y="572668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58351</xdr:rowOff>
    </xdr:from>
    <xdr:to>
      <xdr:col>10</xdr:col>
      <xdr:colOff>114300</xdr:colOff>
      <xdr:row>33</xdr:row>
      <xdr:rowOff>68834</xdr:rowOff>
    </xdr:to>
    <xdr:cxnSp macro="">
      <xdr:nvCxnSpPr>
        <xdr:cNvPr id="72" name="直線コネクタ 71"/>
        <xdr:cNvCxnSpPr/>
      </xdr:nvCxnSpPr>
      <xdr:spPr>
        <a:xfrm>
          <a:off x="1130300" y="571620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24566</xdr:rowOff>
    </xdr:from>
    <xdr:to>
      <xdr:col>24</xdr:col>
      <xdr:colOff>114300</xdr:colOff>
      <xdr:row>33</xdr:row>
      <xdr:rowOff>126166</xdr:rowOff>
    </xdr:to>
    <xdr:sp macro="" textlink="">
      <xdr:nvSpPr>
        <xdr:cNvPr id="82" name="楕円 81"/>
        <xdr:cNvSpPr/>
      </xdr:nvSpPr>
      <xdr:spPr>
        <a:xfrm>
          <a:off x="4584700" y="56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47443</xdr:rowOff>
    </xdr:from>
    <xdr:ext cx="534377" cy="259045"/>
    <xdr:sp macro="" textlink="">
      <xdr:nvSpPr>
        <xdr:cNvPr id="83" name="人件費該当値テキスト"/>
        <xdr:cNvSpPr txBox="1"/>
      </xdr:nvSpPr>
      <xdr:spPr>
        <a:xfrm>
          <a:off x="4686300" y="55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48405</xdr:rowOff>
    </xdr:from>
    <xdr:to>
      <xdr:col>20</xdr:col>
      <xdr:colOff>38100</xdr:colOff>
      <xdr:row>33</xdr:row>
      <xdr:rowOff>150005</xdr:rowOff>
    </xdr:to>
    <xdr:sp macro="" textlink="">
      <xdr:nvSpPr>
        <xdr:cNvPr id="84" name="楕円 83"/>
        <xdr:cNvSpPr/>
      </xdr:nvSpPr>
      <xdr:spPr>
        <a:xfrm>
          <a:off x="3746500" y="57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166532</xdr:rowOff>
    </xdr:from>
    <xdr:ext cx="534377" cy="259045"/>
    <xdr:sp macro="" textlink="">
      <xdr:nvSpPr>
        <xdr:cNvPr id="85" name="テキスト ボックス 84"/>
        <xdr:cNvSpPr txBox="1"/>
      </xdr:nvSpPr>
      <xdr:spPr>
        <a:xfrm>
          <a:off x="3530111" y="54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18850</xdr:rowOff>
    </xdr:from>
    <xdr:to>
      <xdr:col>15</xdr:col>
      <xdr:colOff>101600</xdr:colOff>
      <xdr:row>33</xdr:row>
      <xdr:rowOff>120450</xdr:rowOff>
    </xdr:to>
    <xdr:sp macro="" textlink="">
      <xdr:nvSpPr>
        <xdr:cNvPr id="86" name="楕円 85"/>
        <xdr:cNvSpPr/>
      </xdr:nvSpPr>
      <xdr:spPr>
        <a:xfrm>
          <a:off x="2857500" y="56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136977</xdr:rowOff>
    </xdr:from>
    <xdr:ext cx="534377" cy="259045"/>
    <xdr:sp macro="" textlink="">
      <xdr:nvSpPr>
        <xdr:cNvPr id="87" name="テキスト ボックス 86"/>
        <xdr:cNvSpPr txBox="1"/>
      </xdr:nvSpPr>
      <xdr:spPr>
        <a:xfrm>
          <a:off x="2641111" y="545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18034</xdr:rowOff>
    </xdr:from>
    <xdr:to>
      <xdr:col>10</xdr:col>
      <xdr:colOff>165100</xdr:colOff>
      <xdr:row>33</xdr:row>
      <xdr:rowOff>119634</xdr:rowOff>
    </xdr:to>
    <xdr:sp macro="" textlink="">
      <xdr:nvSpPr>
        <xdr:cNvPr id="88" name="楕円 87"/>
        <xdr:cNvSpPr/>
      </xdr:nvSpPr>
      <xdr:spPr>
        <a:xfrm>
          <a:off x="1968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136161</xdr:rowOff>
    </xdr:from>
    <xdr:ext cx="534377" cy="259045"/>
    <xdr:sp macro="" textlink="">
      <xdr:nvSpPr>
        <xdr:cNvPr id="89" name="テキスト ボックス 88"/>
        <xdr:cNvSpPr txBox="1"/>
      </xdr:nvSpPr>
      <xdr:spPr>
        <a:xfrm>
          <a:off x="1752111" y="545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7551</xdr:rowOff>
    </xdr:from>
    <xdr:to>
      <xdr:col>6</xdr:col>
      <xdr:colOff>38100</xdr:colOff>
      <xdr:row>33</xdr:row>
      <xdr:rowOff>109151</xdr:rowOff>
    </xdr:to>
    <xdr:sp macro="" textlink="">
      <xdr:nvSpPr>
        <xdr:cNvPr id="90" name="楕円 89"/>
        <xdr:cNvSpPr/>
      </xdr:nvSpPr>
      <xdr:spPr>
        <a:xfrm>
          <a:off x="1079500" y="56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125678</xdr:rowOff>
    </xdr:from>
    <xdr:ext cx="534377" cy="259045"/>
    <xdr:sp macro="" textlink="">
      <xdr:nvSpPr>
        <xdr:cNvPr id="91" name="テキスト ボックス 90"/>
        <xdr:cNvSpPr txBox="1"/>
      </xdr:nvSpPr>
      <xdr:spPr>
        <a:xfrm>
          <a:off x="863111" y="54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106420</xdr:rowOff>
    </xdr:from>
    <xdr:to>
      <xdr:col>24</xdr:col>
      <xdr:colOff>63500</xdr:colOff>
      <xdr:row>57</xdr:row>
      <xdr:rowOff>132652</xdr:rowOff>
    </xdr:to>
    <xdr:cxnSp macro="">
      <xdr:nvCxnSpPr>
        <xdr:cNvPr id="121" name="直線コネクタ 120"/>
        <xdr:cNvCxnSpPr/>
      </xdr:nvCxnSpPr>
      <xdr:spPr>
        <a:xfrm flipV="1">
          <a:off x="3797300" y="9879070"/>
          <a:ext cx="8382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96895</xdr:rowOff>
    </xdr:from>
    <xdr:to>
      <xdr:col>19</xdr:col>
      <xdr:colOff>177800</xdr:colOff>
      <xdr:row>57</xdr:row>
      <xdr:rowOff>132652</xdr:rowOff>
    </xdr:to>
    <xdr:cxnSp macro="">
      <xdr:nvCxnSpPr>
        <xdr:cNvPr id="124" name="直線コネクタ 123"/>
        <xdr:cNvCxnSpPr/>
      </xdr:nvCxnSpPr>
      <xdr:spPr>
        <a:xfrm>
          <a:off x="2908300" y="9869545"/>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40659</xdr:rowOff>
    </xdr:from>
    <xdr:to>
      <xdr:col>15</xdr:col>
      <xdr:colOff>50800</xdr:colOff>
      <xdr:row>57</xdr:row>
      <xdr:rowOff>96895</xdr:rowOff>
    </xdr:to>
    <xdr:cxnSp macro="">
      <xdr:nvCxnSpPr>
        <xdr:cNvPr id="127" name="直線コネクタ 126"/>
        <xdr:cNvCxnSpPr/>
      </xdr:nvCxnSpPr>
      <xdr:spPr>
        <a:xfrm>
          <a:off x="2019300" y="9813309"/>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40659</xdr:rowOff>
    </xdr:from>
    <xdr:to>
      <xdr:col>10</xdr:col>
      <xdr:colOff>114300</xdr:colOff>
      <xdr:row>57</xdr:row>
      <xdr:rowOff>54470</xdr:rowOff>
    </xdr:to>
    <xdr:cxnSp macro="">
      <xdr:nvCxnSpPr>
        <xdr:cNvPr id="130" name="直線コネクタ 129"/>
        <xdr:cNvCxnSpPr/>
      </xdr:nvCxnSpPr>
      <xdr:spPr>
        <a:xfrm flipV="1">
          <a:off x="1130300" y="9813309"/>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55620</xdr:rowOff>
    </xdr:from>
    <xdr:to>
      <xdr:col>24</xdr:col>
      <xdr:colOff>114300</xdr:colOff>
      <xdr:row>57</xdr:row>
      <xdr:rowOff>157220</xdr:rowOff>
    </xdr:to>
    <xdr:sp macro="" textlink="">
      <xdr:nvSpPr>
        <xdr:cNvPr id="140" name="楕円 139"/>
        <xdr:cNvSpPr/>
      </xdr:nvSpPr>
      <xdr:spPr>
        <a:xfrm>
          <a:off x="4584700" y="9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34047</xdr:rowOff>
    </xdr:from>
    <xdr:ext cx="534377" cy="259045"/>
    <xdr:sp macro="" textlink="">
      <xdr:nvSpPr>
        <xdr:cNvPr id="141" name="物件費該当値テキスト"/>
        <xdr:cNvSpPr txBox="1"/>
      </xdr:nvSpPr>
      <xdr:spPr>
        <a:xfrm>
          <a:off x="4686300" y="98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81852</xdr:rowOff>
    </xdr:from>
    <xdr:to>
      <xdr:col>20</xdr:col>
      <xdr:colOff>38100</xdr:colOff>
      <xdr:row>58</xdr:row>
      <xdr:rowOff>12002</xdr:rowOff>
    </xdr:to>
    <xdr:sp macro="" textlink="">
      <xdr:nvSpPr>
        <xdr:cNvPr id="142" name="楕円 141"/>
        <xdr:cNvSpPr/>
      </xdr:nvSpPr>
      <xdr:spPr>
        <a:xfrm>
          <a:off x="3746500" y="98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3129</xdr:rowOff>
    </xdr:from>
    <xdr:ext cx="534377" cy="259045"/>
    <xdr:sp macro="" textlink="">
      <xdr:nvSpPr>
        <xdr:cNvPr id="143" name="テキスト ボックス 142"/>
        <xdr:cNvSpPr txBox="1"/>
      </xdr:nvSpPr>
      <xdr:spPr>
        <a:xfrm>
          <a:off x="3530111" y="994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46095</xdr:rowOff>
    </xdr:from>
    <xdr:to>
      <xdr:col>15</xdr:col>
      <xdr:colOff>101600</xdr:colOff>
      <xdr:row>57</xdr:row>
      <xdr:rowOff>147695</xdr:rowOff>
    </xdr:to>
    <xdr:sp macro="" textlink="">
      <xdr:nvSpPr>
        <xdr:cNvPr id="144" name="楕円 143"/>
        <xdr:cNvSpPr/>
      </xdr:nvSpPr>
      <xdr:spPr>
        <a:xfrm>
          <a:off x="2857500" y="9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164222</xdr:rowOff>
    </xdr:from>
    <xdr:ext cx="534377" cy="259045"/>
    <xdr:sp macro="" textlink="">
      <xdr:nvSpPr>
        <xdr:cNvPr id="145" name="テキスト ボックス 144"/>
        <xdr:cNvSpPr txBox="1"/>
      </xdr:nvSpPr>
      <xdr:spPr>
        <a:xfrm>
          <a:off x="2641111" y="959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161309</xdr:rowOff>
    </xdr:from>
    <xdr:to>
      <xdr:col>10</xdr:col>
      <xdr:colOff>165100</xdr:colOff>
      <xdr:row>57</xdr:row>
      <xdr:rowOff>91459</xdr:rowOff>
    </xdr:to>
    <xdr:sp macro="" textlink="">
      <xdr:nvSpPr>
        <xdr:cNvPr id="146" name="楕円 145"/>
        <xdr:cNvSpPr/>
      </xdr:nvSpPr>
      <xdr:spPr>
        <a:xfrm>
          <a:off x="1968500" y="9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107986</xdr:rowOff>
    </xdr:from>
    <xdr:ext cx="534377" cy="259045"/>
    <xdr:sp macro="" textlink="">
      <xdr:nvSpPr>
        <xdr:cNvPr id="147" name="テキスト ボックス 146"/>
        <xdr:cNvSpPr txBox="1"/>
      </xdr:nvSpPr>
      <xdr:spPr>
        <a:xfrm>
          <a:off x="1752111" y="953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3670</xdr:rowOff>
    </xdr:from>
    <xdr:to>
      <xdr:col>6</xdr:col>
      <xdr:colOff>38100</xdr:colOff>
      <xdr:row>57</xdr:row>
      <xdr:rowOff>105270</xdr:rowOff>
    </xdr:to>
    <xdr:sp macro="" textlink="">
      <xdr:nvSpPr>
        <xdr:cNvPr id="148" name="楕円 147"/>
        <xdr:cNvSpPr/>
      </xdr:nvSpPr>
      <xdr:spPr>
        <a:xfrm>
          <a:off x="1079500" y="97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121797</xdr:rowOff>
    </xdr:from>
    <xdr:ext cx="534377" cy="259045"/>
    <xdr:sp macro="" textlink="">
      <xdr:nvSpPr>
        <xdr:cNvPr id="149" name="テキスト ボックス 148"/>
        <xdr:cNvSpPr txBox="1"/>
      </xdr:nvSpPr>
      <xdr:spPr>
        <a:xfrm>
          <a:off x="863111" y="955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5806</xdr:rowOff>
    </xdr:from>
    <xdr:to>
      <xdr:col>24</xdr:col>
      <xdr:colOff>63500</xdr:colOff>
      <xdr:row>78</xdr:row>
      <xdr:rowOff>24637</xdr:rowOff>
    </xdr:to>
    <xdr:cxnSp macro="">
      <xdr:nvCxnSpPr>
        <xdr:cNvPr id="180" name="直線コネクタ 179"/>
        <xdr:cNvCxnSpPr/>
      </xdr:nvCxnSpPr>
      <xdr:spPr>
        <a:xfrm flipV="1">
          <a:off x="3797300" y="13378906"/>
          <a:ext cx="8382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24637</xdr:rowOff>
    </xdr:from>
    <xdr:to>
      <xdr:col>19</xdr:col>
      <xdr:colOff>177800</xdr:colOff>
      <xdr:row>78</xdr:row>
      <xdr:rowOff>39987</xdr:rowOff>
    </xdr:to>
    <xdr:cxnSp macro="">
      <xdr:nvCxnSpPr>
        <xdr:cNvPr id="183" name="直線コネクタ 182"/>
        <xdr:cNvCxnSpPr/>
      </xdr:nvCxnSpPr>
      <xdr:spPr>
        <a:xfrm flipV="1">
          <a:off x="2908300" y="13397737"/>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150586</xdr:rowOff>
    </xdr:from>
    <xdr:to>
      <xdr:col>15</xdr:col>
      <xdr:colOff>50800</xdr:colOff>
      <xdr:row>78</xdr:row>
      <xdr:rowOff>39987</xdr:rowOff>
    </xdr:to>
    <xdr:cxnSp macro="">
      <xdr:nvCxnSpPr>
        <xdr:cNvPr id="186" name="直線コネクタ 185"/>
        <xdr:cNvCxnSpPr/>
      </xdr:nvCxnSpPr>
      <xdr:spPr>
        <a:xfrm>
          <a:off x="2019300" y="13352236"/>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148191</xdr:rowOff>
    </xdr:from>
    <xdr:to>
      <xdr:col>10</xdr:col>
      <xdr:colOff>114300</xdr:colOff>
      <xdr:row>77</xdr:row>
      <xdr:rowOff>150586</xdr:rowOff>
    </xdr:to>
    <xdr:cxnSp macro="">
      <xdr:nvCxnSpPr>
        <xdr:cNvPr id="189" name="直線コネクタ 188"/>
        <xdr:cNvCxnSpPr/>
      </xdr:nvCxnSpPr>
      <xdr:spPr>
        <a:xfrm>
          <a:off x="1130300" y="1334984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126456</xdr:rowOff>
    </xdr:from>
    <xdr:to>
      <xdr:col>24</xdr:col>
      <xdr:colOff>114300</xdr:colOff>
      <xdr:row>78</xdr:row>
      <xdr:rowOff>56606</xdr:rowOff>
    </xdr:to>
    <xdr:sp macro="" textlink="">
      <xdr:nvSpPr>
        <xdr:cNvPr id="199" name="楕円 198"/>
        <xdr:cNvSpPr/>
      </xdr:nvSpPr>
      <xdr:spPr>
        <a:xfrm>
          <a:off x="4584700" y="1332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104883</xdr:rowOff>
    </xdr:from>
    <xdr:ext cx="469744" cy="259045"/>
    <xdr:sp macro="" textlink="">
      <xdr:nvSpPr>
        <xdr:cNvPr id="200" name="維持補修費該当値テキスト"/>
        <xdr:cNvSpPr txBox="1"/>
      </xdr:nvSpPr>
      <xdr:spPr>
        <a:xfrm>
          <a:off x="4686300" y="1330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145287</xdr:rowOff>
    </xdr:from>
    <xdr:to>
      <xdr:col>20</xdr:col>
      <xdr:colOff>38100</xdr:colOff>
      <xdr:row>78</xdr:row>
      <xdr:rowOff>75437</xdr:rowOff>
    </xdr:to>
    <xdr:sp macro="" textlink="">
      <xdr:nvSpPr>
        <xdr:cNvPr id="201" name="楕円 200"/>
        <xdr:cNvSpPr/>
      </xdr:nvSpPr>
      <xdr:spPr>
        <a:xfrm>
          <a:off x="3746500" y="133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66564</xdr:rowOff>
    </xdr:from>
    <xdr:ext cx="469744" cy="259045"/>
    <xdr:sp macro="" textlink="">
      <xdr:nvSpPr>
        <xdr:cNvPr id="202" name="テキスト ボックス 201"/>
        <xdr:cNvSpPr txBox="1"/>
      </xdr:nvSpPr>
      <xdr:spPr>
        <a:xfrm>
          <a:off x="3562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160637</xdr:rowOff>
    </xdr:from>
    <xdr:to>
      <xdr:col>15</xdr:col>
      <xdr:colOff>101600</xdr:colOff>
      <xdr:row>78</xdr:row>
      <xdr:rowOff>90787</xdr:rowOff>
    </xdr:to>
    <xdr:sp macro="" textlink="">
      <xdr:nvSpPr>
        <xdr:cNvPr id="203" name="楕円 202"/>
        <xdr:cNvSpPr/>
      </xdr:nvSpPr>
      <xdr:spPr>
        <a:xfrm>
          <a:off x="2857500" y="133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81914</xdr:rowOff>
    </xdr:from>
    <xdr:ext cx="469744" cy="259045"/>
    <xdr:sp macro="" textlink="">
      <xdr:nvSpPr>
        <xdr:cNvPr id="204" name="テキスト ボックス 203"/>
        <xdr:cNvSpPr txBox="1"/>
      </xdr:nvSpPr>
      <xdr:spPr>
        <a:xfrm>
          <a:off x="2673428" y="1345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99786</xdr:rowOff>
    </xdr:from>
    <xdr:to>
      <xdr:col>10</xdr:col>
      <xdr:colOff>165100</xdr:colOff>
      <xdr:row>78</xdr:row>
      <xdr:rowOff>29936</xdr:rowOff>
    </xdr:to>
    <xdr:sp macro="" textlink="">
      <xdr:nvSpPr>
        <xdr:cNvPr id="205" name="楕円 204"/>
        <xdr:cNvSpPr/>
      </xdr:nvSpPr>
      <xdr:spPr>
        <a:xfrm>
          <a:off x="1968500" y="133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21063</xdr:rowOff>
    </xdr:from>
    <xdr:ext cx="469744" cy="259045"/>
    <xdr:sp macro="" textlink="">
      <xdr:nvSpPr>
        <xdr:cNvPr id="206" name="テキスト ボックス 205"/>
        <xdr:cNvSpPr txBox="1"/>
      </xdr:nvSpPr>
      <xdr:spPr>
        <a:xfrm>
          <a:off x="1784428" y="133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97391</xdr:rowOff>
    </xdr:from>
    <xdr:to>
      <xdr:col>6</xdr:col>
      <xdr:colOff>38100</xdr:colOff>
      <xdr:row>78</xdr:row>
      <xdr:rowOff>27541</xdr:rowOff>
    </xdr:to>
    <xdr:sp macro="" textlink="">
      <xdr:nvSpPr>
        <xdr:cNvPr id="207" name="楕円 206"/>
        <xdr:cNvSpPr/>
      </xdr:nvSpPr>
      <xdr:spPr>
        <a:xfrm>
          <a:off x="1079500" y="132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18668</xdr:rowOff>
    </xdr:from>
    <xdr:ext cx="469744" cy="259045"/>
    <xdr:sp macro="" textlink="">
      <xdr:nvSpPr>
        <xdr:cNvPr id="208" name="テキスト ボックス 207"/>
        <xdr:cNvSpPr txBox="1"/>
      </xdr:nvSpPr>
      <xdr:spPr>
        <a:xfrm>
          <a:off x="895428" y="133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46456</xdr:rowOff>
    </xdr:from>
    <xdr:to>
      <xdr:col>24</xdr:col>
      <xdr:colOff>63500</xdr:colOff>
      <xdr:row>98</xdr:row>
      <xdr:rowOff>106071</xdr:rowOff>
    </xdr:to>
    <xdr:cxnSp macro="">
      <xdr:nvCxnSpPr>
        <xdr:cNvPr id="238" name="直線コネクタ 237"/>
        <xdr:cNvCxnSpPr/>
      </xdr:nvCxnSpPr>
      <xdr:spPr>
        <a:xfrm flipV="1">
          <a:off x="3797300" y="16848556"/>
          <a:ext cx="8382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102730</xdr:rowOff>
    </xdr:from>
    <xdr:to>
      <xdr:col>19</xdr:col>
      <xdr:colOff>177800</xdr:colOff>
      <xdr:row>98</xdr:row>
      <xdr:rowOff>106071</xdr:rowOff>
    </xdr:to>
    <xdr:cxnSp macro="">
      <xdr:nvCxnSpPr>
        <xdr:cNvPr id="241" name="直線コネクタ 240"/>
        <xdr:cNvCxnSpPr/>
      </xdr:nvCxnSpPr>
      <xdr:spPr>
        <a:xfrm>
          <a:off x="2908300" y="16904830"/>
          <a:ext cx="889000" cy="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102730</xdr:rowOff>
    </xdr:from>
    <xdr:to>
      <xdr:col>15</xdr:col>
      <xdr:colOff>50800</xdr:colOff>
      <xdr:row>98</xdr:row>
      <xdr:rowOff>157353</xdr:rowOff>
    </xdr:to>
    <xdr:cxnSp macro="">
      <xdr:nvCxnSpPr>
        <xdr:cNvPr id="244" name="直線コネクタ 243"/>
        <xdr:cNvCxnSpPr/>
      </xdr:nvCxnSpPr>
      <xdr:spPr>
        <a:xfrm flipV="1">
          <a:off x="2019300" y="16904830"/>
          <a:ext cx="889000" cy="5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157353</xdr:rowOff>
    </xdr:from>
    <xdr:to>
      <xdr:col>10</xdr:col>
      <xdr:colOff>114300</xdr:colOff>
      <xdr:row>99</xdr:row>
      <xdr:rowOff>31648</xdr:rowOff>
    </xdr:to>
    <xdr:cxnSp macro="">
      <xdr:nvCxnSpPr>
        <xdr:cNvPr id="247" name="直線コネクタ 246"/>
        <xdr:cNvCxnSpPr/>
      </xdr:nvCxnSpPr>
      <xdr:spPr>
        <a:xfrm flipV="1">
          <a:off x="1130300" y="16959453"/>
          <a:ext cx="889000" cy="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167106</xdr:rowOff>
    </xdr:from>
    <xdr:to>
      <xdr:col>24</xdr:col>
      <xdr:colOff>114300</xdr:colOff>
      <xdr:row>98</xdr:row>
      <xdr:rowOff>97256</xdr:rowOff>
    </xdr:to>
    <xdr:sp macro="" textlink="">
      <xdr:nvSpPr>
        <xdr:cNvPr id="257" name="楕円 256"/>
        <xdr:cNvSpPr/>
      </xdr:nvSpPr>
      <xdr:spPr>
        <a:xfrm>
          <a:off x="4584700" y="167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82033</xdr:rowOff>
    </xdr:from>
    <xdr:ext cx="534377" cy="259045"/>
    <xdr:sp macro="" textlink="">
      <xdr:nvSpPr>
        <xdr:cNvPr id="258" name="扶助費該当値テキスト"/>
        <xdr:cNvSpPr txBox="1"/>
      </xdr:nvSpPr>
      <xdr:spPr>
        <a:xfrm>
          <a:off x="4686300" y="167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55271</xdr:rowOff>
    </xdr:from>
    <xdr:to>
      <xdr:col>20</xdr:col>
      <xdr:colOff>38100</xdr:colOff>
      <xdr:row>98</xdr:row>
      <xdr:rowOff>156871</xdr:rowOff>
    </xdr:to>
    <xdr:sp macro="" textlink="">
      <xdr:nvSpPr>
        <xdr:cNvPr id="259" name="楕円 258"/>
        <xdr:cNvSpPr/>
      </xdr:nvSpPr>
      <xdr:spPr>
        <a:xfrm>
          <a:off x="3746500" y="168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147998</xdr:rowOff>
    </xdr:from>
    <xdr:ext cx="534377" cy="259045"/>
    <xdr:sp macro="" textlink="">
      <xdr:nvSpPr>
        <xdr:cNvPr id="260" name="テキスト ボックス 259"/>
        <xdr:cNvSpPr txBox="1"/>
      </xdr:nvSpPr>
      <xdr:spPr>
        <a:xfrm>
          <a:off x="3530111" y="169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51930</xdr:rowOff>
    </xdr:from>
    <xdr:to>
      <xdr:col>15</xdr:col>
      <xdr:colOff>101600</xdr:colOff>
      <xdr:row>98</xdr:row>
      <xdr:rowOff>153530</xdr:rowOff>
    </xdr:to>
    <xdr:sp macro="" textlink="">
      <xdr:nvSpPr>
        <xdr:cNvPr id="261" name="楕円 260"/>
        <xdr:cNvSpPr/>
      </xdr:nvSpPr>
      <xdr:spPr>
        <a:xfrm>
          <a:off x="2857500" y="168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144657</xdr:rowOff>
    </xdr:from>
    <xdr:ext cx="534377" cy="259045"/>
    <xdr:sp macro="" textlink="">
      <xdr:nvSpPr>
        <xdr:cNvPr id="262" name="テキスト ボックス 261"/>
        <xdr:cNvSpPr txBox="1"/>
      </xdr:nvSpPr>
      <xdr:spPr>
        <a:xfrm>
          <a:off x="2641111" y="1694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106553</xdr:rowOff>
    </xdr:from>
    <xdr:to>
      <xdr:col>10</xdr:col>
      <xdr:colOff>165100</xdr:colOff>
      <xdr:row>99</xdr:row>
      <xdr:rowOff>36703</xdr:rowOff>
    </xdr:to>
    <xdr:sp macro="" textlink="">
      <xdr:nvSpPr>
        <xdr:cNvPr id="263" name="楕円 262"/>
        <xdr:cNvSpPr/>
      </xdr:nvSpPr>
      <xdr:spPr>
        <a:xfrm>
          <a:off x="1968500" y="169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27830</xdr:rowOff>
    </xdr:from>
    <xdr:ext cx="534377" cy="259045"/>
    <xdr:sp macro="" textlink="">
      <xdr:nvSpPr>
        <xdr:cNvPr id="264" name="テキスト ボックス 263"/>
        <xdr:cNvSpPr txBox="1"/>
      </xdr:nvSpPr>
      <xdr:spPr>
        <a:xfrm>
          <a:off x="1752111" y="170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152298</xdr:rowOff>
    </xdr:from>
    <xdr:to>
      <xdr:col>6</xdr:col>
      <xdr:colOff>38100</xdr:colOff>
      <xdr:row>99</xdr:row>
      <xdr:rowOff>82448</xdr:rowOff>
    </xdr:to>
    <xdr:sp macro="" textlink="">
      <xdr:nvSpPr>
        <xdr:cNvPr id="265" name="楕円 264"/>
        <xdr:cNvSpPr/>
      </xdr:nvSpPr>
      <xdr:spPr>
        <a:xfrm>
          <a:off x="1079500" y="169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73575</xdr:rowOff>
    </xdr:from>
    <xdr:ext cx="534377" cy="259045"/>
    <xdr:sp macro="" textlink="">
      <xdr:nvSpPr>
        <xdr:cNvPr id="266" name="テキスト ボックス 265"/>
        <xdr:cNvSpPr txBox="1"/>
      </xdr:nvSpPr>
      <xdr:spPr>
        <a:xfrm>
          <a:off x="863111"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141945</xdr:rowOff>
    </xdr:from>
    <xdr:to>
      <xdr:col>55</xdr:col>
      <xdr:colOff>0</xdr:colOff>
      <xdr:row>37</xdr:row>
      <xdr:rowOff>151326</xdr:rowOff>
    </xdr:to>
    <xdr:cxnSp macro="">
      <xdr:nvCxnSpPr>
        <xdr:cNvPr id="293" name="直線コネクタ 292"/>
        <xdr:cNvCxnSpPr/>
      </xdr:nvCxnSpPr>
      <xdr:spPr>
        <a:xfrm>
          <a:off x="9639300" y="6485595"/>
          <a:ext cx="8382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133304</xdr:rowOff>
    </xdr:from>
    <xdr:to>
      <xdr:col>50</xdr:col>
      <xdr:colOff>114300</xdr:colOff>
      <xdr:row>37</xdr:row>
      <xdr:rowOff>141945</xdr:rowOff>
    </xdr:to>
    <xdr:cxnSp macro="">
      <xdr:nvCxnSpPr>
        <xdr:cNvPr id="296" name="直線コネクタ 295"/>
        <xdr:cNvCxnSpPr/>
      </xdr:nvCxnSpPr>
      <xdr:spPr>
        <a:xfrm>
          <a:off x="8750300" y="6476954"/>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123652</xdr:rowOff>
    </xdr:from>
    <xdr:to>
      <xdr:col>45</xdr:col>
      <xdr:colOff>177800</xdr:colOff>
      <xdr:row>37</xdr:row>
      <xdr:rowOff>133304</xdr:rowOff>
    </xdr:to>
    <xdr:cxnSp macro="">
      <xdr:nvCxnSpPr>
        <xdr:cNvPr id="299" name="直線コネクタ 298"/>
        <xdr:cNvCxnSpPr/>
      </xdr:nvCxnSpPr>
      <xdr:spPr>
        <a:xfrm>
          <a:off x="7861300" y="64673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121206</xdr:rowOff>
    </xdr:from>
    <xdr:to>
      <xdr:col>41</xdr:col>
      <xdr:colOff>50800</xdr:colOff>
      <xdr:row>37</xdr:row>
      <xdr:rowOff>123652</xdr:rowOff>
    </xdr:to>
    <xdr:cxnSp macro="">
      <xdr:nvCxnSpPr>
        <xdr:cNvPr id="302" name="直線コネクタ 301"/>
        <xdr:cNvCxnSpPr/>
      </xdr:nvCxnSpPr>
      <xdr:spPr>
        <a:xfrm>
          <a:off x="6972300" y="6464856"/>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100526</xdr:rowOff>
    </xdr:from>
    <xdr:to>
      <xdr:col>55</xdr:col>
      <xdr:colOff>50800</xdr:colOff>
      <xdr:row>38</xdr:row>
      <xdr:rowOff>30676</xdr:rowOff>
    </xdr:to>
    <xdr:sp macro="" textlink="">
      <xdr:nvSpPr>
        <xdr:cNvPr id="312" name="楕円 311"/>
        <xdr:cNvSpPr/>
      </xdr:nvSpPr>
      <xdr:spPr>
        <a:xfrm>
          <a:off x="104267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64537</xdr:rowOff>
    </xdr:from>
    <xdr:ext cx="534377" cy="259045"/>
    <xdr:sp macro="" textlink="">
      <xdr:nvSpPr>
        <xdr:cNvPr id="313" name="補助費等該当値テキスト"/>
        <xdr:cNvSpPr txBox="1"/>
      </xdr:nvSpPr>
      <xdr:spPr>
        <a:xfrm>
          <a:off x="10528300" y="64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91145</xdr:rowOff>
    </xdr:from>
    <xdr:to>
      <xdr:col>50</xdr:col>
      <xdr:colOff>165100</xdr:colOff>
      <xdr:row>38</xdr:row>
      <xdr:rowOff>21295</xdr:rowOff>
    </xdr:to>
    <xdr:sp macro="" textlink="">
      <xdr:nvSpPr>
        <xdr:cNvPr id="314" name="楕円 313"/>
        <xdr:cNvSpPr/>
      </xdr:nvSpPr>
      <xdr:spPr>
        <a:xfrm>
          <a:off x="9588500" y="64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37822</xdr:rowOff>
    </xdr:from>
    <xdr:ext cx="534377" cy="259045"/>
    <xdr:sp macro="" textlink="">
      <xdr:nvSpPr>
        <xdr:cNvPr id="315" name="テキスト ボックス 314"/>
        <xdr:cNvSpPr txBox="1"/>
      </xdr:nvSpPr>
      <xdr:spPr>
        <a:xfrm>
          <a:off x="9372111" y="62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82504</xdr:rowOff>
    </xdr:from>
    <xdr:to>
      <xdr:col>46</xdr:col>
      <xdr:colOff>38100</xdr:colOff>
      <xdr:row>38</xdr:row>
      <xdr:rowOff>12653</xdr:rowOff>
    </xdr:to>
    <xdr:sp macro="" textlink="">
      <xdr:nvSpPr>
        <xdr:cNvPr id="316" name="楕円 315"/>
        <xdr:cNvSpPr/>
      </xdr:nvSpPr>
      <xdr:spPr>
        <a:xfrm>
          <a:off x="8699500" y="64261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29181</xdr:rowOff>
    </xdr:from>
    <xdr:ext cx="534377" cy="259045"/>
    <xdr:sp macro="" textlink="">
      <xdr:nvSpPr>
        <xdr:cNvPr id="317" name="テキスト ボックス 316"/>
        <xdr:cNvSpPr txBox="1"/>
      </xdr:nvSpPr>
      <xdr:spPr>
        <a:xfrm>
          <a:off x="8483111" y="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72852</xdr:rowOff>
    </xdr:from>
    <xdr:to>
      <xdr:col>41</xdr:col>
      <xdr:colOff>101600</xdr:colOff>
      <xdr:row>38</xdr:row>
      <xdr:rowOff>3002</xdr:rowOff>
    </xdr:to>
    <xdr:sp macro="" textlink="">
      <xdr:nvSpPr>
        <xdr:cNvPr id="318" name="楕円 317"/>
        <xdr:cNvSpPr/>
      </xdr:nvSpPr>
      <xdr:spPr>
        <a:xfrm>
          <a:off x="7810500" y="64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19529</xdr:rowOff>
    </xdr:from>
    <xdr:ext cx="534377" cy="259045"/>
    <xdr:sp macro="" textlink="">
      <xdr:nvSpPr>
        <xdr:cNvPr id="319" name="テキスト ボックス 318"/>
        <xdr:cNvSpPr txBox="1"/>
      </xdr:nvSpPr>
      <xdr:spPr>
        <a:xfrm>
          <a:off x="7594111" y="6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70406</xdr:rowOff>
    </xdr:from>
    <xdr:to>
      <xdr:col>36</xdr:col>
      <xdr:colOff>165100</xdr:colOff>
      <xdr:row>38</xdr:row>
      <xdr:rowOff>557</xdr:rowOff>
    </xdr:to>
    <xdr:sp macro="" textlink="">
      <xdr:nvSpPr>
        <xdr:cNvPr id="320" name="楕円 319"/>
        <xdr:cNvSpPr/>
      </xdr:nvSpPr>
      <xdr:spPr>
        <a:xfrm>
          <a:off x="6921500" y="64140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17083</xdr:rowOff>
    </xdr:from>
    <xdr:ext cx="534377" cy="259045"/>
    <xdr:sp macro="" textlink="">
      <xdr:nvSpPr>
        <xdr:cNvPr id="321" name="テキスト ボックス 320"/>
        <xdr:cNvSpPr txBox="1"/>
      </xdr:nvSpPr>
      <xdr:spPr>
        <a:xfrm>
          <a:off x="6705111" y="61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137349</xdr:rowOff>
    </xdr:from>
    <xdr:to>
      <xdr:col>55</xdr:col>
      <xdr:colOff>0</xdr:colOff>
      <xdr:row>58</xdr:row>
      <xdr:rowOff>14079</xdr:rowOff>
    </xdr:to>
    <xdr:cxnSp macro="">
      <xdr:nvCxnSpPr>
        <xdr:cNvPr id="352" name="直線コネクタ 351"/>
        <xdr:cNvCxnSpPr/>
      </xdr:nvCxnSpPr>
      <xdr:spPr>
        <a:xfrm flipV="1">
          <a:off x="9639300" y="9909999"/>
          <a:ext cx="8382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167328</xdr:rowOff>
    </xdr:from>
    <xdr:to>
      <xdr:col>50</xdr:col>
      <xdr:colOff>114300</xdr:colOff>
      <xdr:row>58</xdr:row>
      <xdr:rowOff>14079</xdr:rowOff>
    </xdr:to>
    <xdr:cxnSp macro="">
      <xdr:nvCxnSpPr>
        <xdr:cNvPr id="355" name="直線コネクタ 354"/>
        <xdr:cNvCxnSpPr/>
      </xdr:nvCxnSpPr>
      <xdr:spPr>
        <a:xfrm>
          <a:off x="8750300" y="9939978"/>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132156</xdr:rowOff>
    </xdr:from>
    <xdr:to>
      <xdr:col>45</xdr:col>
      <xdr:colOff>177800</xdr:colOff>
      <xdr:row>57</xdr:row>
      <xdr:rowOff>167328</xdr:rowOff>
    </xdr:to>
    <xdr:cxnSp macro="">
      <xdr:nvCxnSpPr>
        <xdr:cNvPr id="358" name="直線コネクタ 357"/>
        <xdr:cNvCxnSpPr/>
      </xdr:nvCxnSpPr>
      <xdr:spPr>
        <a:xfrm>
          <a:off x="7861300" y="9733356"/>
          <a:ext cx="889000" cy="20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132156</xdr:rowOff>
    </xdr:from>
    <xdr:to>
      <xdr:col>41</xdr:col>
      <xdr:colOff>50800</xdr:colOff>
      <xdr:row>57</xdr:row>
      <xdr:rowOff>83813</xdr:rowOff>
    </xdr:to>
    <xdr:cxnSp macro="">
      <xdr:nvCxnSpPr>
        <xdr:cNvPr id="361" name="直線コネクタ 360"/>
        <xdr:cNvCxnSpPr/>
      </xdr:nvCxnSpPr>
      <xdr:spPr>
        <a:xfrm flipV="1">
          <a:off x="6972300" y="9733356"/>
          <a:ext cx="889000" cy="1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38709</xdr:rowOff>
    </xdr:from>
    <xdr:ext cx="534377" cy="259045"/>
    <xdr:sp macro="" textlink="">
      <xdr:nvSpPr>
        <xdr:cNvPr id="363" name="テキスト ボックス 362"/>
        <xdr:cNvSpPr txBox="1"/>
      </xdr:nvSpPr>
      <xdr:spPr>
        <a:xfrm>
          <a:off x="7594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86549</xdr:rowOff>
    </xdr:from>
    <xdr:to>
      <xdr:col>55</xdr:col>
      <xdr:colOff>50800</xdr:colOff>
      <xdr:row>58</xdr:row>
      <xdr:rowOff>16699</xdr:rowOff>
    </xdr:to>
    <xdr:sp macro="" textlink="">
      <xdr:nvSpPr>
        <xdr:cNvPr id="371" name="楕円 370"/>
        <xdr:cNvSpPr/>
      </xdr:nvSpPr>
      <xdr:spPr>
        <a:xfrm>
          <a:off x="10426700" y="98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64976</xdr:rowOff>
    </xdr:from>
    <xdr:ext cx="534377" cy="259045"/>
    <xdr:sp macro="" textlink="">
      <xdr:nvSpPr>
        <xdr:cNvPr id="372" name="普通建設事業費該当値テキスト"/>
        <xdr:cNvSpPr txBox="1"/>
      </xdr:nvSpPr>
      <xdr:spPr>
        <a:xfrm>
          <a:off x="10528300" y="983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134729</xdr:rowOff>
    </xdr:from>
    <xdr:to>
      <xdr:col>50</xdr:col>
      <xdr:colOff>165100</xdr:colOff>
      <xdr:row>58</xdr:row>
      <xdr:rowOff>64879</xdr:rowOff>
    </xdr:to>
    <xdr:sp macro="" textlink="">
      <xdr:nvSpPr>
        <xdr:cNvPr id="373" name="楕円 372"/>
        <xdr:cNvSpPr/>
      </xdr:nvSpPr>
      <xdr:spPr>
        <a:xfrm>
          <a:off x="9588500" y="99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56006</xdr:rowOff>
    </xdr:from>
    <xdr:ext cx="534377" cy="259045"/>
    <xdr:sp macro="" textlink="">
      <xdr:nvSpPr>
        <xdr:cNvPr id="374" name="テキスト ボックス 373"/>
        <xdr:cNvSpPr txBox="1"/>
      </xdr:nvSpPr>
      <xdr:spPr>
        <a:xfrm>
          <a:off x="9372111" y="100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116528</xdr:rowOff>
    </xdr:from>
    <xdr:to>
      <xdr:col>46</xdr:col>
      <xdr:colOff>38100</xdr:colOff>
      <xdr:row>58</xdr:row>
      <xdr:rowOff>46678</xdr:rowOff>
    </xdr:to>
    <xdr:sp macro="" textlink="">
      <xdr:nvSpPr>
        <xdr:cNvPr id="375" name="楕円 374"/>
        <xdr:cNvSpPr/>
      </xdr:nvSpPr>
      <xdr:spPr>
        <a:xfrm>
          <a:off x="8699500" y="98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37805</xdr:rowOff>
    </xdr:from>
    <xdr:ext cx="534377" cy="259045"/>
    <xdr:sp macro="" textlink="">
      <xdr:nvSpPr>
        <xdr:cNvPr id="376" name="テキスト ボックス 375"/>
        <xdr:cNvSpPr txBox="1"/>
      </xdr:nvSpPr>
      <xdr:spPr>
        <a:xfrm>
          <a:off x="8483111" y="99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81356</xdr:rowOff>
    </xdr:from>
    <xdr:to>
      <xdr:col>41</xdr:col>
      <xdr:colOff>101600</xdr:colOff>
      <xdr:row>57</xdr:row>
      <xdr:rowOff>11506</xdr:rowOff>
    </xdr:to>
    <xdr:sp macro="" textlink="">
      <xdr:nvSpPr>
        <xdr:cNvPr id="377" name="楕円 376"/>
        <xdr:cNvSpPr/>
      </xdr:nvSpPr>
      <xdr:spPr>
        <a:xfrm>
          <a:off x="7810500" y="96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28033</xdr:rowOff>
    </xdr:from>
    <xdr:ext cx="534377" cy="259045"/>
    <xdr:sp macro="" textlink="">
      <xdr:nvSpPr>
        <xdr:cNvPr id="378" name="テキスト ボックス 377"/>
        <xdr:cNvSpPr txBox="1"/>
      </xdr:nvSpPr>
      <xdr:spPr>
        <a:xfrm>
          <a:off x="7594111" y="945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33013</xdr:rowOff>
    </xdr:from>
    <xdr:to>
      <xdr:col>36</xdr:col>
      <xdr:colOff>165100</xdr:colOff>
      <xdr:row>57</xdr:row>
      <xdr:rowOff>134613</xdr:rowOff>
    </xdr:to>
    <xdr:sp macro="" textlink="">
      <xdr:nvSpPr>
        <xdr:cNvPr id="379" name="楕円 378"/>
        <xdr:cNvSpPr/>
      </xdr:nvSpPr>
      <xdr:spPr>
        <a:xfrm>
          <a:off x="6921500" y="98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125740</xdr:rowOff>
    </xdr:from>
    <xdr:ext cx="534377" cy="259045"/>
    <xdr:sp macro="" textlink="">
      <xdr:nvSpPr>
        <xdr:cNvPr id="380" name="テキスト ボックス 379"/>
        <xdr:cNvSpPr txBox="1"/>
      </xdr:nvSpPr>
      <xdr:spPr>
        <a:xfrm>
          <a:off x="6705111" y="98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26657</xdr:rowOff>
    </xdr:from>
    <xdr:to>
      <xdr:col>55</xdr:col>
      <xdr:colOff>0</xdr:colOff>
      <xdr:row>79</xdr:row>
      <xdr:rowOff>28048</xdr:rowOff>
    </xdr:to>
    <xdr:cxnSp macro="">
      <xdr:nvCxnSpPr>
        <xdr:cNvPr id="409" name="直線コネクタ 408"/>
        <xdr:cNvCxnSpPr/>
      </xdr:nvCxnSpPr>
      <xdr:spPr>
        <a:xfrm flipV="1">
          <a:off x="9639300" y="13571207"/>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153815</xdr:rowOff>
    </xdr:from>
    <xdr:to>
      <xdr:col>50</xdr:col>
      <xdr:colOff>114300</xdr:colOff>
      <xdr:row>79</xdr:row>
      <xdr:rowOff>28048</xdr:rowOff>
    </xdr:to>
    <xdr:cxnSp macro="">
      <xdr:nvCxnSpPr>
        <xdr:cNvPr id="412" name="直線コネクタ 411"/>
        <xdr:cNvCxnSpPr/>
      </xdr:nvCxnSpPr>
      <xdr:spPr>
        <a:xfrm>
          <a:off x="8750300" y="13526915"/>
          <a:ext cx="889000" cy="4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142272</xdr:rowOff>
    </xdr:from>
    <xdr:to>
      <xdr:col>45</xdr:col>
      <xdr:colOff>177800</xdr:colOff>
      <xdr:row>78</xdr:row>
      <xdr:rowOff>153815</xdr:rowOff>
    </xdr:to>
    <xdr:cxnSp macro="">
      <xdr:nvCxnSpPr>
        <xdr:cNvPr id="415" name="直線コネクタ 414"/>
        <xdr:cNvCxnSpPr/>
      </xdr:nvCxnSpPr>
      <xdr:spPr>
        <a:xfrm>
          <a:off x="7861300" y="13343922"/>
          <a:ext cx="889000" cy="18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142272</xdr:rowOff>
    </xdr:from>
    <xdr:to>
      <xdr:col>41</xdr:col>
      <xdr:colOff>50800</xdr:colOff>
      <xdr:row>78</xdr:row>
      <xdr:rowOff>51212</xdr:rowOff>
    </xdr:to>
    <xdr:cxnSp macro="">
      <xdr:nvCxnSpPr>
        <xdr:cNvPr id="418" name="直線コネクタ 417"/>
        <xdr:cNvCxnSpPr/>
      </xdr:nvCxnSpPr>
      <xdr:spPr>
        <a:xfrm flipV="1">
          <a:off x="6972300" y="13343922"/>
          <a:ext cx="889000" cy="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147307</xdr:rowOff>
    </xdr:from>
    <xdr:to>
      <xdr:col>55</xdr:col>
      <xdr:colOff>50800</xdr:colOff>
      <xdr:row>79</xdr:row>
      <xdr:rowOff>77457</xdr:rowOff>
    </xdr:to>
    <xdr:sp macro="" textlink="">
      <xdr:nvSpPr>
        <xdr:cNvPr id="428" name="楕円 427"/>
        <xdr:cNvSpPr/>
      </xdr:nvSpPr>
      <xdr:spPr>
        <a:xfrm>
          <a:off x="10426700" y="135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62234</xdr:rowOff>
    </xdr:from>
    <xdr:ext cx="378565" cy="259045"/>
    <xdr:sp macro="" textlink="">
      <xdr:nvSpPr>
        <xdr:cNvPr id="429" name="普通建設事業費 （ うち新規整備　）該当値テキスト"/>
        <xdr:cNvSpPr txBox="1"/>
      </xdr:nvSpPr>
      <xdr:spPr>
        <a:xfrm>
          <a:off x="10528300" y="13435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148698</xdr:rowOff>
    </xdr:from>
    <xdr:to>
      <xdr:col>50</xdr:col>
      <xdr:colOff>165100</xdr:colOff>
      <xdr:row>79</xdr:row>
      <xdr:rowOff>78848</xdr:rowOff>
    </xdr:to>
    <xdr:sp macro="" textlink="">
      <xdr:nvSpPr>
        <xdr:cNvPr id="430" name="楕円 429"/>
        <xdr:cNvSpPr/>
      </xdr:nvSpPr>
      <xdr:spPr>
        <a:xfrm>
          <a:off x="9588500" y="135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69975</xdr:rowOff>
    </xdr:from>
    <xdr:ext cx="378565" cy="259045"/>
    <xdr:sp macro="" textlink="">
      <xdr:nvSpPr>
        <xdr:cNvPr id="431" name="テキスト ボックス 430"/>
        <xdr:cNvSpPr txBox="1"/>
      </xdr:nvSpPr>
      <xdr:spPr>
        <a:xfrm>
          <a:off x="9450017" y="136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103015</xdr:rowOff>
    </xdr:from>
    <xdr:to>
      <xdr:col>46</xdr:col>
      <xdr:colOff>38100</xdr:colOff>
      <xdr:row>79</xdr:row>
      <xdr:rowOff>33165</xdr:rowOff>
    </xdr:to>
    <xdr:sp macro="" textlink="">
      <xdr:nvSpPr>
        <xdr:cNvPr id="432" name="楕円 431"/>
        <xdr:cNvSpPr/>
      </xdr:nvSpPr>
      <xdr:spPr>
        <a:xfrm>
          <a:off x="8699500" y="134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24292</xdr:rowOff>
    </xdr:from>
    <xdr:ext cx="469744" cy="259045"/>
    <xdr:sp macro="" textlink="">
      <xdr:nvSpPr>
        <xdr:cNvPr id="433" name="テキスト ボックス 432"/>
        <xdr:cNvSpPr txBox="1"/>
      </xdr:nvSpPr>
      <xdr:spPr>
        <a:xfrm>
          <a:off x="8515428" y="135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91472</xdr:rowOff>
    </xdr:from>
    <xdr:to>
      <xdr:col>41</xdr:col>
      <xdr:colOff>101600</xdr:colOff>
      <xdr:row>78</xdr:row>
      <xdr:rowOff>21622</xdr:rowOff>
    </xdr:to>
    <xdr:sp macro="" textlink="">
      <xdr:nvSpPr>
        <xdr:cNvPr id="434" name="楕円 433"/>
        <xdr:cNvSpPr/>
      </xdr:nvSpPr>
      <xdr:spPr>
        <a:xfrm>
          <a:off x="7810500" y="132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38149</xdr:rowOff>
    </xdr:from>
    <xdr:ext cx="534377" cy="259045"/>
    <xdr:sp macro="" textlink="">
      <xdr:nvSpPr>
        <xdr:cNvPr id="435" name="テキスト ボックス 434"/>
        <xdr:cNvSpPr txBox="1"/>
      </xdr:nvSpPr>
      <xdr:spPr>
        <a:xfrm>
          <a:off x="7594111" y="1306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xdr:rowOff>
    </xdr:from>
    <xdr:to>
      <xdr:col>36</xdr:col>
      <xdr:colOff>165100</xdr:colOff>
      <xdr:row>78</xdr:row>
      <xdr:rowOff>102012</xdr:rowOff>
    </xdr:to>
    <xdr:sp macro="" textlink="">
      <xdr:nvSpPr>
        <xdr:cNvPr id="436" name="楕円 435"/>
        <xdr:cNvSpPr/>
      </xdr:nvSpPr>
      <xdr:spPr>
        <a:xfrm>
          <a:off x="6921500" y="1337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93139</xdr:rowOff>
    </xdr:from>
    <xdr:ext cx="469744" cy="259045"/>
    <xdr:sp macro="" textlink="">
      <xdr:nvSpPr>
        <xdr:cNvPr id="437" name="テキスト ボックス 436"/>
        <xdr:cNvSpPr txBox="1"/>
      </xdr:nvSpPr>
      <xdr:spPr>
        <a:xfrm>
          <a:off x="6737428" y="134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159131</xdr:rowOff>
    </xdr:from>
    <xdr:to>
      <xdr:col>55</xdr:col>
      <xdr:colOff>0</xdr:colOff>
      <xdr:row>95</xdr:row>
      <xdr:rowOff>143032</xdr:rowOff>
    </xdr:to>
    <xdr:cxnSp macro="">
      <xdr:nvCxnSpPr>
        <xdr:cNvPr id="468" name="直線コネクタ 467"/>
        <xdr:cNvCxnSpPr/>
      </xdr:nvCxnSpPr>
      <xdr:spPr>
        <a:xfrm flipV="1">
          <a:off x="9639300" y="16275431"/>
          <a:ext cx="838200" cy="15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143032</xdr:rowOff>
    </xdr:from>
    <xdr:to>
      <xdr:col>50</xdr:col>
      <xdr:colOff>114300</xdr:colOff>
      <xdr:row>96</xdr:row>
      <xdr:rowOff>11619</xdr:rowOff>
    </xdr:to>
    <xdr:cxnSp macro="">
      <xdr:nvCxnSpPr>
        <xdr:cNvPr id="471" name="直線コネクタ 470"/>
        <xdr:cNvCxnSpPr/>
      </xdr:nvCxnSpPr>
      <xdr:spPr>
        <a:xfrm flipV="1">
          <a:off x="8750300" y="16430782"/>
          <a:ext cx="889000" cy="4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11619</xdr:rowOff>
    </xdr:from>
    <xdr:to>
      <xdr:col>45</xdr:col>
      <xdr:colOff>177800</xdr:colOff>
      <xdr:row>96</xdr:row>
      <xdr:rowOff>148941</xdr:rowOff>
    </xdr:to>
    <xdr:cxnSp macro="">
      <xdr:nvCxnSpPr>
        <xdr:cNvPr id="474" name="直線コネクタ 473"/>
        <xdr:cNvCxnSpPr/>
      </xdr:nvCxnSpPr>
      <xdr:spPr>
        <a:xfrm flipV="1">
          <a:off x="7861300" y="16470819"/>
          <a:ext cx="889000" cy="1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129609</xdr:rowOff>
    </xdr:from>
    <xdr:to>
      <xdr:col>41</xdr:col>
      <xdr:colOff>50800</xdr:colOff>
      <xdr:row>96</xdr:row>
      <xdr:rowOff>148941</xdr:rowOff>
    </xdr:to>
    <xdr:cxnSp macro="">
      <xdr:nvCxnSpPr>
        <xdr:cNvPr id="477" name="直線コネクタ 476"/>
        <xdr:cNvCxnSpPr/>
      </xdr:nvCxnSpPr>
      <xdr:spPr>
        <a:xfrm>
          <a:off x="6972300" y="16588809"/>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108331</xdr:rowOff>
    </xdr:from>
    <xdr:to>
      <xdr:col>55</xdr:col>
      <xdr:colOff>50800</xdr:colOff>
      <xdr:row>95</xdr:row>
      <xdr:rowOff>38481</xdr:rowOff>
    </xdr:to>
    <xdr:sp macro="" textlink="">
      <xdr:nvSpPr>
        <xdr:cNvPr id="487" name="楕円 486"/>
        <xdr:cNvSpPr/>
      </xdr:nvSpPr>
      <xdr:spPr>
        <a:xfrm>
          <a:off x="104267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131208</xdr:rowOff>
    </xdr:from>
    <xdr:ext cx="534377" cy="259045"/>
    <xdr:sp macro="" textlink="">
      <xdr:nvSpPr>
        <xdr:cNvPr id="488" name="普通建設事業費 （ うち更新整備　）該当値テキスト"/>
        <xdr:cNvSpPr txBox="1"/>
      </xdr:nvSpPr>
      <xdr:spPr>
        <a:xfrm>
          <a:off x="10528300" y="160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92232</xdr:rowOff>
    </xdr:from>
    <xdr:to>
      <xdr:col>50</xdr:col>
      <xdr:colOff>165100</xdr:colOff>
      <xdr:row>96</xdr:row>
      <xdr:rowOff>22382</xdr:rowOff>
    </xdr:to>
    <xdr:sp macro="" textlink="">
      <xdr:nvSpPr>
        <xdr:cNvPr id="489" name="楕円 488"/>
        <xdr:cNvSpPr/>
      </xdr:nvSpPr>
      <xdr:spPr>
        <a:xfrm>
          <a:off x="9588500" y="163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13509</xdr:rowOff>
    </xdr:from>
    <xdr:ext cx="534377" cy="259045"/>
    <xdr:sp macro="" textlink="">
      <xdr:nvSpPr>
        <xdr:cNvPr id="490" name="テキスト ボックス 489"/>
        <xdr:cNvSpPr txBox="1"/>
      </xdr:nvSpPr>
      <xdr:spPr>
        <a:xfrm>
          <a:off x="9372111" y="164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132269</xdr:rowOff>
    </xdr:from>
    <xdr:to>
      <xdr:col>46</xdr:col>
      <xdr:colOff>38100</xdr:colOff>
      <xdr:row>96</xdr:row>
      <xdr:rowOff>62419</xdr:rowOff>
    </xdr:to>
    <xdr:sp macro="" textlink="">
      <xdr:nvSpPr>
        <xdr:cNvPr id="491" name="楕円 490"/>
        <xdr:cNvSpPr/>
      </xdr:nvSpPr>
      <xdr:spPr>
        <a:xfrm>
          <a:off x="8699500" y="1642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92" name="テキスト ボックス 491"/>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98141</xdr:rowOff>
    </xdr:from>
    <xdr:to>
      <xdr:col>41</xdr:col>
      <xdr:colOff>101600</xdr:colOff>
      <xdr:row>97</xdr:row>
      <xdr:rowOff>28291</xdr:rowOff>
    </xdr:to>
    <xdr:sp macro="" textlink="">
      <xdr:nvSpPr>
        <xdr:cNvPr id="493" name="楕円 492"/>
        <xdr:cNvSpPr/>
      </xdr:nvSpPr>
      <xdr:spPr>
        <a:xfrm>
          <a:off x="7810500" y="165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19418</xdr:rowOff>
    </xdr:from>
    <xdr:ext cx="534377" cy="259045"/>
    <xdr:sp macro="" textlink="">
      <xdr:nvSpPr>
        <xdr:cNvPr id="494" name="テキスト ボックス 493"/>
        <xdr:cNvSpPr txBox="1"/>
      </xdr:nvSpPr>
      <xdr:spPr>
        <a:xfrm>
          <a:off x="7594111" y="166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78809</xdr:rowOff>
    </xdr:from>
    <xdr:to>
      <xdr:col>36</xdr:col>
      <xdr:colOff>165100</xdr:colOff>
      <xdr:row>97</xdr:row>
      <xdr:rowOff>8959</xdr:rowOff>
    </xdr:to>
    <xdr:sp macro="" textlink="">
      <xdr:nvSpPr>
        <xdr:cNvPr id="495" name="楕円 494"/>
        <xdr:cNvSpPr/>
      </xdr:nvSpPr>
      <xdr:spPr>
        <a:xfrm>
          <a:off x="6921500" y="16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xdr:rowOff>
    </xdr:from>
    <xdr:ext cx="534377" cy="259045"/>
    <xdr:sp macro="" textlink="">
      <xdr:nvSpPr>
        <xdr:cNvPr id="496" name="テキスト ボックス 495"/>
        <xdr:cNvSpPr txBox="1"/>
      </xdr:nvSpPr>
      <xdr:spPr>
        <a:xfrm>
          <a:off x="6705111" y="166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62319</xdr:rowOff>
    </xdr:from>
    <xdr:to>
      <xdr:col>85</xdr:col>
      <xdr:colOff>127000</xdr:colOff>
      <xdr:row>37</xdr:row>
      <xdr:rowOff>115354</xdr:rowOff>
    </xdr:to>
    <xdr:cxnSp macro="">
      <xdr:nvCxnSpPr>
        <xdr:cNvPr id="521" name="直線コネクタ 520"/>
        <xdr:cNvCxnSpPr/>
      </xdr:nvCxnSpPr>
      <xdr:spPr>
        <a:xfrm flipV="1">
          <a:off x="15481300" y="6405969"/>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115354</xdr:rowOff>
    </xdr:from>
    <xdr:to>
      <xdr:col>81</xdr:col>
      <xdr:colOff>50800</xdr:colOff>
      <xdr:row>38</xdr:row>
      <xdr:rowOff>597</xdr:rowOff>
    </xdr:to>
    <xdr:cxnSp macro="">
      <xdr:nvCxnSpPr>
        <xdr:cNvPr id="524" name="直線コネクタ 523"/>
        <xdr:cNvCxnSpPr/>
      </xdr:nvCxnSpPr>
      <xdr:spPr>
        <a:xfrm flipV="1">
          <a:off x="14592300" y="645900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597</xdr:rowOff>
    </xdr:from>
    <xdr:to>
      <xdr:col>76</xdr:col>
      <xdr:colOff>114300</xdr:colOff>
      <xdr:row>38</xdr:row>
      <xdr:rowOff>14142</xdr:rowOff>
    </xdr:to>
    <xdr:cxnSp macro="">
      <xdr:nvCxnSpPr>
        <xdr:cNvPr id="527" name="直線コネクタ 526"/>
        <xdr:cNvCxnSpPr/>
      </xdr:nvCxnSpPr>
      <xdr:spPr>
        <a:xfrm flipV="1">
          <a:off x="13703300" y="6515697"/>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84893</xdr:rowOff>
    </xdr:from>
    <xdr:to>
      <xdr:col>71</xdr:col>
      <xdr:colOff>177800</xdr:colOff>
      <xdr:row>38</xdr:row>
      <xdr:rowOff>14142</xdr:rowOff>
    </xdr:to>
    <xdr:cxnSp macro="">
      <xdr:nvCxnSpPr>
        <xdr:cNvPr id="530" name="直線コネクタ 529"/>
        <xdr:cNvCxnSpPr/>
      </xdr:nvCxnSpPr>
      <xdr:spPr>
        <a:xfrm>
          <a:off x="12814300" y="6428543"/>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40067</xdr:rowOff>
    </xdr:from>
    <xdr:ext cx="378565" cy="259045"/>
    <xdr:sp macro="" textlink="">
      <xdr:nvSpPr>
        <xdr:cNvPr id="534" name="テキスト ボックス 533"/>
        <xdr:cNvSpPr txBox="1"/>
      </xdr:nvSpPr>
      <xdr:spPr>
        <a:xfrm>
          <a:off x="12625017" y="655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11519</xdr:rowOff>
    </xdr:from>
    <xdr:to>
      <xdr:col>85</xdr:col>
      <xdr:colOff>177800</xdr:colOff>
      <xdr:row>37</xdr:row>
      <xdr:rowOff>113119</xdr:rowOff>
    </xdr:to>
    <xdr:sp macro="" textlink="">
      <xdr:nvSpPr>
        <xdr:cNvPr id="540" name="楕円 539"/>
        <xdr:cNvSpPr/>
      </xdr:nvSpPr>
      <xdr:spPr>
        <a:xfrm>
          <a:off x="16268700" y="63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34396</xdr:rowOff>
    </xdr:from>
    <xdr:ext cx="469744" cy="259045"/>
    <xdr:sp macro="" textlink="">
      <xdr:nvSpPr>
        <xdr:cNvPr id="541" name="災害復旧事業費該当値テキスト"/>
        <xdr:cNvSpPr txBox="1"/>
      </xdr:nvSpPr>
      <xdr:spPr>
        <a:xfrm>
          <a:off x="16370300" y="620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64554</xdr:rowOff>
    </xdr:from>
    <xdr:to>
      <xdr:col>81</xdr:col>
      <xdr:colOff>101600</xdr:colOff>
      <xdr:row>37</xdr:row>
      <xdr:rowOff>166154</xdr:rowOff>
    </xdr:to>
    <xdr:sp macro="" textlink="">
      <xdr:nvSpPr>
        <xdr:cNvPr id="542" name="楕円 541"/>
        <xdr:cNvSpPr/>
      </xdr:nvSpPr>
      <xdr:spPr>
        <a:xfrm>
          <a:off x="154305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11231</xdr:rowOff>
    </xdr:from>
    <xdr:ext cx="469744" cy="259045"/>
    <xdr:sp macro="" textlink="">
      <xdr:nvSpPr>
        <xdr:cNvPr id="543" name="テキスト ボックス 542"/>
        <xdr:cNvSpPr txBox="1"/>
      </xdr:nvSpPr>
      <xdr:spPr>
        <a:xfrm>
          <a:off x="15246428" y="618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121247</xdr:rowOff>
    </xdr:from>
    <xdr:to>
      <xdr:col>76</xdr:col>
      <xdr:colOff>165100</xdr:colOff>
      <xdr:row>38</xdr:row>
      <xdr:rowOff>51397</xdr:rowOff>
    </xdr:to>
    <xdr:sp macro="" textlink="">
      <xdr:nvSpPr>
        <xdr:cNvPr id="544" name="楕円 543"/>
        <xdr:cNvSpPr/>
      </xdr:nvSpPr>
      <xdr:spPr>
        <a:xfrm>
          <a:off x="14541500" y="6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42524</xdr:rowOff>
    </xdr:from>
    <xdr:ext cx="378565" cy="259045"/>
    <xdr:sp macro="" textlink="">
      <xdr:nvSpPr>
        <xdr:cNvPr id="545" name="テキスト ボックス 544"/>
        <xdr:cNvSpPr txBox="1"/>
      </xdr:nvSpPr>
      <xdr:spPr>
        <a:xfrm>
          <a:off x="14403017" y="655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134791</xdr:rowOff>
    </xdr:from>
    <xdr:to>
      <xdr:col>72</xdr:col>
      <xdr:colOff>38100</xdr:colOff>
      <xdr:row>38</xdr:row>
      <xdr:rowOff>64942</xdr:rowOff>
    </xdr:to>
    <xdr:sp macro="" textlink="">
      <xdr:nvSpPr>
        <xdr:cNvPr id="546" name="楕円 545"/>
        <xdr:cNvSpPr/>
      </xdr:nvSpPr>
      <xdr:spPr>
        <a:xfrm>
          <a:off x="13652500" y="64784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56069</xdr:rowOff>
    </xdr:from>
    <xdr:ext cx="378565" cy="259045"/>
    <xdr:sp macro="" textlink="">
      <xdr:nvSpPr>
        <xdr:cNvPr id="547" name="テキスト ボックス 546"/>
        <xdr:cNvSpPr txBox="1"/>
      </xdr:nvSpPr>
      <xdr:spPr>
        <a:xfrm>
          <a:off x="13514017" y="6571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34093</xdr:rowOff>
    </xdr:from>
    <xdr:to>
      <xdr:col>67</xdr:col>
      <xdr:colOff>101600</xdr:colOff>
      <xdr:row>37</xdr:row>
      <xdr:rowOff>135693</xdr:rowOff>
    </xdr:to>
    <xdr:sp macro="" textlink="">
      <xdr:nvSpPr>
        <xdr:cNvPr id="548" name="楕円 547"/>
        <xdr:cNvSpPr/>
      </xdr:nvSpPr>
      <xdr:spPr>
        <a:xfrm>
          <a:off x="12763500" y="6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152220</xdr:rowOff>
    </xdr:from>
    <xdr:ext cx="469744" cy="259045"/>
    <xdr:sp macro="" textlink="">
      <xdr:nvSpPr>
        <xdr:cNvPr id="549" name="テキスト ボックス 548"/>
        <xdr:cNvSpPr txBox="1"/>
      </xdr:nvSpPr>
      <xdr:spPr>
        <a:xfrm>
          <a:off x="12579428" y="61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158739</xdr:rowOff>
    </xdr:from>
    <xdr:to>
      <xdr:col>85</xdr:col>
      <xdr:colOff>127000</xdr:colOff>
      <xdr:row>74</xdr:row>
      <xdr:rowOff>162462</xdr:rowOff>
    </xdr:to>
    <xdr:cxnSp macro="">
      <xdr:nvCxnSpPr>
        <xdr:cNvPr id="630" name="直線コネクタ 629"/>
        <xdr:cNvCxnSpPr/>
      </xdr:nvCxnSpPr>
      <xdr:spPr>
        <a:xfrm flipV="1">
          <a:off x="15481300" y="12846039"/>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137054</xdr:rowOff>
    </xdr:from>
    <xdr:to>
      <xdr:col>81</xdr:col>
      <xdr:colOff>50800</xdr:colOff>
      <xdr:row>74</xdr:row>
      <xdr:rowOff>162462</xdr:rowOff>
    </xdr:to>
    <xdr:cxnSp macro="">
      <xdr:nvCxnSpPr>
        <xdr:cNvPr id="633" name="直線コネクタ 632"/>
        <xdr:cNvCxnSpPr/>
      </xdr:nvCxnSpPr>
      <xdr:spPr>
        <a:xfrm>
          <a:off x="14592300" y="12824354"/>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117003</xdr:rowOff>
    </xdr:from>
    <xdr:to>
      <xdr:col>76</xdr:col>
      <xdr:colOff>114300</xdr:colOff>
      <xdr:row>74</xdr:row>
      <xdr:rowOff>137054</xdr:rowOff>
    </xdr:to>
    <xdr:cxnSp macro="">
      <xdr:nvCxnSpPr>
        <xdr:cNvPr id="636" name="直線コネクタ 635"/>
        <xdr:cNvCxnSpPr/>
      </xdr:nvCxnSpPr>
      <xdr:spPr>
        <a:xfrm>
          <a:off x="13703300" y="12804303"/>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47182</xdr:rowOff>
    </xdr:from>
    <xdr:to>
      <xdr:col>71</xdr:col>
      <xdr:colOff>177800</xdr:colOff>
      <xdr:row>74</xdr:row>
      <xdr:rowOff>117003</xdr:rowOff>
    </xdr:to>
    <xdr:cxnSp macro="">
      <xdr:nvCxnSpPr>
        <xdr:cNvPr id="639" name="直線コネクタ 638"/>
        <xdr:cNvCxnSpPr/>
      </xdr:nvCxnSpPr>
      <xdr:spPr>
        <a:xfrm>
          <a:off x="12814300" y="12734482"/>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107939</xdr:rowOff>
    </xdr:from>
    <xdr:to>
      <xdr:col>85</xdr:col>
      <xdr:colOff>177800</xdr:colOff>
      <xdr:row>75</xdr:row>
      <xdr:rowOff>38089</xdr:rowOff>
    </xdr:to>
    <xdr:sp macro="" textlink="">
      <xdr:nvSpPr>
        <xdr:cNvPr id="649" name="楕円 648"/>
        <xdr:cNvSpPr/>
      </xdr:nvSpPr>
      <xdr:spPr>
        <a:xfrm>
          <a:off x="16268700" y="12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130816</xdr:rowOff>
    </xdr:from>
    <xdr:ext cx="534377" cy="259045"/>
    <xdr:sp macro="" textlink="">
      <xdr:nvSpPr>
        <xdr:cNvPr id="650" name="公債費該当値テキスト"/>
        <xdr:cNvSpPr txBox="1"/>
      </xdr:nvSpPr>
      <xdr:spPr>
        <a:xfrm>
          <a:off x="16370300" y="126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111662</xdr:rowOff>
    </xdr:from>
    <xdr:to>
      <xdr:col>81</xdr:col>
      <xdr:colOff>101600</xdr:colOff>
      <xdr:row>75</xdr:row>
      <xdr:rowOff>41812</xdr:rowOff>
    </xdr:to>
    <xdr:sp macro="" textlink="">
      <xdr:nvSpPr>
        <xdr:cNvPr id="651" name="楕円 650"/>
        <xdr:cNvSpPr/>
      </xdr:nvSpPr>
      <xdr:spPr>
        <a:xfrm>
          <a:off x="15430500" y="127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58339</xdr:rowOff>
    </xdr:from>
    <xdr:ext cx="534377" cy="259045"/>
    <xdr:sp macro="" textlink="">
      <xdr:nvSpPr>
        <xdr:cNvPr id="652" name="テキスト ボックス 651"/>
        <xdr:cNvSpPr txBox="1"/>
      </xdr:nvSpPr>
      <xdr:spPr>
        <a:xfrm>
          <a:off x="15214111" y="125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86254</xdr:rowOff>
    </xdr:from>
    <xdr:to>
      <xdr:col>76</xdr:col>
      <xdr:colOff>165100</xdr:colOff>
      <xdr:row>75</xdr:row>
      <xdr:rowOff>16404</xdr:rowOff>
    </xdr:to>
    <xdr:sp macro="" textlink="">
      <xdr:nvSpPr>
        <xdr:cNvPr id="653" name="楕円 652"/>
        <xdr:cNvSpPr/>
      </xdr:nvSpPr>
      <xdr:spPr>
        <a:xfrm>
          <a:off x="14541500" y="127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32931</xdr:rowOff>
    </xdr:from>
    <xdr:ext cx="534377" cy="259045"/>
    <xdr:sp macro="" textlink="">
      <xdr:nvSpPr>
        <xdr:cNvPr id="654" name="テキスト ボックス 653"/>
        <xdr:cNvSpPr txBox="1"/>
      </xdr:nvSpPr>
      <xdr:spPr>
        <a:xfrm>
          <a:off x="14325111" y="1254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66203</xdr:rowOff>
    </xdr:from>
    <xdr:to>
      <xdr:col>72</xdr:col>
      <xdr:colOff>38100</xdr:colOff>
      <xdr:row>74</xdr:row>
      <xdr:rowOff>167803</xdr:rowOff>
    </xdr:to>
    <xdr:sp macro="" textlink="">
      <xdr:nvSpPr>
        <xdr:cNvPr id="655" name="楕円 654"/>
        <xdr:cNvSpPr/>
      </xdr:nvSpPr>
      <xdr:spPr>
        <a:xfrm>
          <a:off x="13652500" y="1275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12880</xdr:rowOff>
    </xdr:from>
    <xdr:ext cx="534377" cy="259045"/>
    <xdr:sp macro="" textlink="">
      <xdr:nvSpPr>
        <xdr:cNvPr id="656" name="テキスト ボックス 655"/>
        <xdr:cNvSpPr txBox="1"/>
      </xdr:nvSpPr>
      <xdr:spPr>
        <a:xfrm>
          <a:off x="13436111" y="125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167832</xdr:rowOff>
    </xdr:from>
    <xdr:to>
      <xdr:col>67</xdr:col>
      <xdr:colOff>101600</xdr:colOff>
      <xdr:row>74</xdr:row>
      <xdr:rowOff>97982</xdr:rowOff>
    </xdr:to>
    <xdr:sp macro="" textlink="">
      <xdr:nvSpPr>
        <xdr:cNvPr id="657" name="楕円 656"/>
        <xdr:cNvSpPr/>
      </xdr:nvSpPr>
      <xdr:spPr>
        <a:xfrm>
          <a:off x="12763500" y="126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114509</xdr:rowOff>
    </xdr:from>
    <xdr:ext cx="534377" cy="259045"/>
    <xdr:sp macro="" textlink="">
      <xdr:nvSpPr>
        <xdr:cNvPr id="658" name="テキスト ボックス 657"/>
        <xdr:cNvSpPr txBox="1"/>
      </xdr:nvSpPr>
      <xdr:spPr>
        <a:xfrm>
          <a:off x="12547111" y="1245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149941</xdr:rowOff>
    </xdr:from>
    <xdr:to>
      <xdr:col>85</xdr:col>
      <xdr:colOff>127000</xdr:colOff>
      <xdr:row>99</xdr:row>
      <xdr:rowOff>16607</xdr:rowOff>
    </xdr:to>
    <xdr:cxnSp macro="">
      <xdr:nvCxnSpPr>
        <xdr:cNvPr id="687" name="直線コネクタ 686"/>
        <xdr:cNvCxnSpPr/>
      </xdr:nvCxnSpPr>
      <xdr:spPr>
        <a:xfrm flipV="1">
          <a:off x="15481300" y="16952041"/>
          <a:ext cx="8382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11212</xdr:rowOff>
    </xdr:from>
    <xdr:to>
      <xdr:col>81</xdr:col>
      <xdr:colOff>50800</xdr:colOff>
      <xdr:row>99</xdr:row>
      <xdr:rowOff>16607</xdr:rowOff>
    </xdr:to>
    <xdr:cxnSp macro="">
      <xdr:nvCxnSpPr>
        <xdr:cNvPr id="690" name="直線コネクタ 689"/>
        <xdr:cNvCxnSpPr/>
      </xdr:nvCxnSpPr>
      <xdr:spPr>
        <a:xfrm>
          <a:off x="14592300" y="1698476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4583</xdr:rowOff>
    </xdr:from>
    <xdr:to>
      <xdr:col>76</xdr:col>
      <xdr:colOff>114300</xdr:colOff>
      <xdr:row>99</xdr:row>
      <xdr:rowOff>11212</xdr:rowOff>
    </xdr:to>
    <xdr:cxnSp macro="">
      <xdr:nvCxnSpPr>
        <xdr:cNvPr id="693" name="直線コネクタ 692"/>
        <xdr:cNvCxnSpPr/>
      </xdr:nvCxnSpPr>
      <xdr:spPr>
        <a:xfrm>
          <a:off x="13703300" y="16978133"/>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4583</xdr:rowOff>
    </xdr:from>
    <xdr:to>
      <xdr:col>71</xdr:col>
      <xdr:colOff>177800</xdr:colOff>
      <xdr:row>99</xdr:row>
      <xdr:rowOff>6990</xdr:rowOff>
    </xdr:to>
    <xdr:cxnSp macro="">
      <xdr:nvCxnSpPr>
        <xdr:cNvPr id="696" name="直線コネクタ 695"/>
        <xdr:cNvCxnSpPr/>
      </xdr:nvCxnSpPr>
      <xdr:spPr>
        <a:xfrm flipV="1">
          <a:off x="12814300" y="16978133"/>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99141</xdr:rowOff>
    </xdr:from>
    <xdr:to>
      <xdr:col>85</xdr:col>
      <xdr:colOff>177800</xdr:colOff>
      <xdr:row>99</xdr:row>
      <xdr:rowOff>29291</xdr:rowOff>
    </xdr:to>
    <xdr:sp macro="" textlink="">
      <xdr:nvSpPr>
        <xdr:cNvPr id="706" name="楕円 705"/>
        <xdr:cNvSpPr/>
      </xdr:nvSpPr>
      <xdr:spPr>
        <a:xfrm>
          <a:off x="16268700" y="1690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137257</xdr:rowOff>
    </xdr:from>
    <xdr:to>
      <xdr:col>81</xdr:col>
      <xdr:colOff>101600</xdr:colOff>
      <xdr:row>99</xdr:row>
      <xdr:rowOff>67407</xdr:rowOff>
    </xdr:to>
    <xdr:sp macro="" textlink="">
      <xdr:nvSpPr>
        <xdr:cNvPr id="708" name="楕円 707"/>
        <xdr:cNvSpPr/>
      </xdr:nvSpPr>
      <xdr:spPr>
        <a:xfrm>
          <a:off x="15430500" y="169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58534</xdr:rowOff>
    </xdr:from>
    <xdr:ext cx="469744" cy="259045"/>
    <xdr:sp macro="" textlink="">
      <xdr:nvSpPr>
        <xdr:cNvPr id="709" name="テキスト ボックス 708"/>
        <xdr:cNvSpPr txBox="1"/>
      </xdr:nvSpPr>
      <xdr:spPr>
        <a:xfrm>
          <a:off x="15246428" y="170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131862</xdr:rowOff>
    </xdr:from>
    <xdr:to>
      <xdr:col>76</xdr:col>
      <xdr:colOff>165100</xdr:colOff>
      <xdr:row>99</xdr:row>
      <xdr:rowOff>62012</xdr:rowOff>
    </xdr:to>
    <xdr:sp macro="" textlink="">
      <xdr:nvSpPr>
        <xdr:cNvPr id="710" name="楕円 709"/>
        <xdr:cNvSpPr/>
      </xdr:nvSpPr>
      <xdr:spPr>
        <a:xfrm>
          <a:off x="14541500" y="1693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53139</xdr:rowOff>
    </xdr:from>
    <xdr:ext cx="469744" cy="259045"/>
    <xdr:sp macro="" textlink="">
      <xdr:nvSpPr>
        <xdr:cNvPr id="711" name="テキスト ボックス 710"/>
        <xdr:cNvSpPr txBox="1"/>
      </xdr:nvSpPr>
      <xdr:spPr>
        <a:xfrm>
          <a:off x="14357428" y="1702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125233</xdr:rowOff>
    </xdr:from>
    <xdr:to>
      <xdr:col>72</xdr:col>
      <xdr:colOff>38100</xdr:colOff>
      <xdr:row>99</xdr:row>
      <xdr:rowOff>55383</xdr:rowOff>
    </xdr:to>
    <xdr:sp macro="" textlink="">
      <xdr:nvSpPr>
        <xdr:cNvPr id="712" name="楕円 711"/>
        <xdr:cNvSpPr/>
      </xdr:nvSpPr>
      <xdr:spPr>
        <a:xfrm>
          <a:off x="13652500" y="169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46510</xdr:rowOff>
    </xdr:from>
    <xdr:ext cx="469744" cy="259045"/>
    <xdr:sp macro="" textlink="">
      <xdr:nvSpPr>
        <xdr:cNvPr id="713" name="テキスト ボックス 712"/>
        <xdr:cNvSpPr txBox="1"/>
      </xdr:nvSpPr>
      <xdr:spPr>
        <a:xfrm>
          <a:off x="13468428" y="1702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127640</xdr:rowOff>
    </xdr:from>
    <xdr:to>
      <xdr:col>67</xdr:col>
      <xdr:colOff>101600</xdr:colOff>
      <xdr:row>99</xdr:row>
      <xdr:rowOff>57790</xdr:rowOff>
    </xdr:to>
    <xdr:sp macro="" textlink="">
      <xdr:nvSpPr>
        <xdr:cNvPr id="714" name="楕円 713"/>
        <xdr:cNvSpPr/>
      </xdr:nvSpPr>
      <xdr:spPr>
        <a:xfrm>
          <a:off x="12763500" y="169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48917</xdr:rowOff>
    </xdr:from>
    <xdr:ext cx="469744" cy="259045"/>
    <xdr:sp macro="" textlink="">
      <xdr:nvSpPr>
        <xdr:cNvPr id="715" name="テキスト ボックス 714"/>
        <xdr:cNvSpPr txBox="1"/>
      </xdr:nvSpPr>
      <xdr:spPr>
        <a:xfrm>
          <a:off x="12579428" y="170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27196</xdr:rowOff>
    </xdr:from>
    <xdr:to>
      <xdr:col>116</xdr:col>
      <xdr:colOff>63500</xdr:colOff>
      <xdr:row>59</xdr:row>
      <xdr:rowOff>33695</xdr:rowOff>
    </xdr:to>
    <xdr:cxnSp macro="">
      <xdr:nvCxnSpPr>
        <xdr:cNvPr id="803" name="直線コネクタ 802"/>
        <xdr:cNvCxnSpPr/>
      </xdr:nvCxnSpPr>
      <xdr:spPr>
        <a:xfrm>
          <a:off x="21323300" y="10142746"/>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12566</xdr:rowOff>
    </xdr:from>
    <xdr:to>
      <xdr:col>111</xdr:col>
      <xdr:colOff>177800</xdr:colOff>
      <xdr:row>59</xdr:row>
      <xdr:rowOff>27196</xdr:rowOff>
    </xdr:to>
    <xdr:cxnSp macro="">
      <xdr:nvCxnSpPr>
        <xdr:cNvPr id="806" name="直線コネクタ 805"/>
        <xdr:cNvCxnSpPr/>
      </xdr:nvCxnSpPr>
      <xdr:spPr>
        <a:xfrm>
          <a:off x="20434300" y="10128116"/>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10835</xdr:rowOff>
    </xdr:from>
    <xdr:to>
      <xdr:col>107</xdr:col>
      <xdr:colOff>50800</xdr:colOff>
      <xdr:row>59</xdr:row>
      <xdr:rowOff>12566</xdr:rowOff>
    </xdr:to>
    <xdr:cxnSp macro="">
      <xdr:nvCxnSpPr>
        <xdr:cNvPr id="809" name="直線コネクタ 808"/>
        <xdr:cNvCxnSpPr/>
      </xdr:nvCxnSpPr>
      <xdr:spPr>
        <a:xfrm>
          <a:off x="19545300" y="10126385"/>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170104</xdr:rowOff>
    </xdr:from>
    <xdr:to>
      <xdr:col>102</xdr:col>
      <xdr:colOff>114300</xdr:colOff>
      <xdr:row>59</xdr:row>
      <xdr:rowOff>10835</xdr:rowOff>
    </xdr:to>
    <xdr:cxnSp macro="">
      <xdr:nvCxnSpPr>
        <xdr:cNvPr id="812" name="直線コネクタ 811"/>
        <xdr:cNvCxnSpPr/>
      </xdr:nvCxnSpPr>
      <xdr:spPr>
        <a:xfrm>
          <a:off x="18656300" y="1011420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154345</xdr:rowOff>
    </xdr:from>
    <xdr:to>
      <xdr:col>116</xdr:col>
      <xdr:colOff>114300</xdr:colOff>
      <xdr:row>59</xdr:row>
      <xdr:rowOff>84495</xdr:rowOff>
    </xdr:to>
    <xdr:sp macro="" textlink="">
      <xdr:nvSpPr>
        <xdr:cNvPr id="822" name="楕円 821"/>
        <xdr:cNvSpPr/>
      </xdr:nvSpPr>
      <xdr:spPr>
        <a:xfrm>
          <a:off x="22110700" y="100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69272</xdr:rowOff>
    </xdr:from>
    <xdr:ext cx="469744" cy="259045"/>
    <xdr:sp macro="" textlink="">
      <xdr:nvSpPr>
        <xdr:cNvPr id="823" name="貸付金該当値テキスト"/>
        <xdr:cNvSpPr txBox="1"/>
      </xdr:nvSpPr>
      <xdr:spPr>
        <a:xfrm>
          <a:off x="22212300" y="1001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147846</xdr:rowOff>
    </xdr:from>
    <xdr:to>
      <xdr:col>112</xdr:col>
      <xdr:colOff>38100</xdr:colOff>
      <xdr:row>59</xdr:row>
      <xdr:rowOff>77996</xdr:rowOff>
    </xdr:to>
    <xdr:sp macro="" textlink="">
      <xdr:nvSpPr>
        <xdr:cNvPr id="824" name="楕円 823"/>
        <xdr:cNvSpPr/>
      </xdr:nvSpPr>
      <xdr:spPr>
        <a:xfrm>
          <a:off x="21272500" y="100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69123</xdr:rowOff>
    </xdr:from>
    <xdr:ext cx="469744" cy="259045"/>
    <xdr:sp macro="" textlink="">
      <xdr:nvSpPr>
        <xdr:cNvPr id="825" name="テキスト ボックス 824"/>
        <xdr:cNvSpPr txBox="1"/>
      </xdr:nvSpPr>
      <xdr:spPr>
        <a:xfrm>
          <a:off x="21088428" y="1018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133216</xdr:rowOff>
    </xdr:from>
    <xdr:to>
      <xdr:col>107</xdr:col>
      <xdr:colOff>101600</xdr:colOff>
      <xdr:row>59</xdr:row>
      <xdr:rowOff>63366</xdr:rowOff>
    </xdr:to>
    <xdr:sp macro="" textlink="">
      <xdr:nvSpPr>
        <xdr:cNvPr id="826" name="楕円 825"/>
        <xdr:cNvSpPr/>
      </xdr:nvSpPr>
      <xdr:spPr>
        <a:xfrm>
          <a:off x="20383500" y="1007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54493</xdr:rowOff>
    </xdr:from>
    <xdr:ext cx="469744" cy="259045"/>
    <xdr:sp macro="" textlink="">
      <xdr:nvSpPr>
        <xdr:cNvPr id="827" name="テキスト ボックス 826"/>
        <xdr:cNvSpPr txBox="1"/>
      </xdr:nvSpPr>
      <xdr:spPr>
        <a:xfrm>
          <a:off x="20199428" y="1017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131485</xdr:rowOff>
    </xdr:from>
    <xdr:to>
      <xdr:col>102</xdr:col>
      <xdr:colOff>165100</xdr:colOff>
      <xdr:row>59</xdr:row>
      <xdr:rowOff>61635</xdr:rowOff>
    </xdr:to>
    <xdr:sp macro="" textlink="">
      <xdr:nvSpPr>
        <xdr:cNvPr id="828" name="楕円 827"/>
        <xdr:cNvSpPr/>
      </xdr:nvSpPr>
      <xdr:spPr>
        <a:xfrm>
          <a:off x="19494500" y="100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52762</xdr:rowOff>
    </xdr:from>
    <xdr:ext cx="469744" cy="259045"/>
    <xdr:sp macro="" textlink="">
      <xdr:nvSpPr>
        <xdr:cNvPr id="829" name="テキスト ボックス 828"/>
        <xdr:cNvSpPr txBox="1"/>
      </xdr:nvSpPr>
      <xdr:spPr>
        <a:xfrm>
          <a:off x="19310428" y="1016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119304</xdr:rowOff>
    </xdr:from>
    <xdr:to>
      <xdr:col>98</xdr:col>
      <xdr:colOff>38100</xdr:colOff>
      <xdr:row>59</xdr:row>
      <xdr:rowOff>49454</xdr:rowOff>
    </xdr:to>
    <xdr:sp macro="" textlink="">
      <xdr:nvSpPr>
        <xdr:cNvPr id="830" name="楕円 829"/>
        <xdr:cNvSpPr/>
      </xdr:nvSpPr>
      <xdr:spPr>
        <a:xfrm>
          <a:off x="18605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40581</xdr:rowOff>
    </xdr:from>
    <xdr:ext cx="469744" cy="259045"/>
    <xdr:sp macro="" textlink="">
      <xdr:nvSpPr>
        <xdr:cNvPr id="831" name="テキスト ボックス 830"/>
        <xdr:cNvSpPr txBox="1"/>
      </xdr:nvSpPr>
      <xdr:spPr>
        <a:xfrm>
          <a:off x="18421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106248</xdr:rowOff>
    </xdr:from>
    <xdr:to>
      <xdr:col>116</xdr:col>
      <xdr:colOff>63500</xdr:colOff>
      <xdr:row>77</xdr:row>
      <xdr:rowOff>156883</xdr:rowOff>
    </xdr:to>
    <xdr:cxnSp macro="">
      <xdr:nvCxnSpPr>
        <xdr:cNvPr id="861" name="直線コネクタ 860"/>
        <xdr:cNvCxnSpPr/>
      </xdr:nvCxnSpPr>
      <xdr:spPr>
        <a:xfrm flipV="1">
          <a:off x="21323300" y="13307898"/>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156883</xdr:rowOff>
    </xdr:from>
    <xdr:to>
      <xdr:col>111</xdr:col>
      <xdr:colOff>177800</xdr:colOff>
      <xdr:row>77</xdr:row>
      <xdr:rowOff>168314</xdr:rowOff>
    </xdr:to>
    <xdr:cxnSp macro="">
      <xdr:nvCxnSpPr>
        <xdr:cNvPr id="864" name="直線コネクタ 863"/>
        <xdr:cNvCxnSpPr/>
      </xdr:nvCxnSpPr>
      <xdr:spPr>
        <a:xfrm flipV="1">
          <a:off x="20434300" y="13358533"/>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168314</xdr:rowOff>
    </xdr:from>
    <xdr:to>
      <xdr:col>107</xdr:col>
      <xdr:colOff>50800</xdr:colOff>
      <xdr:row>78</xdr:row>
      <xdr:rowOff>16066</xdr:rowOff>
    </xdr:to>
    <xdr:cxnSp macro="">
      <xdr:nvCxnSpPr>
        <xdr:cNvPr id="867" name="直線コネクタ 866"/>
        <xdr:cNvCxnSpPr/>
      </xdr:nvCxnSpPr>
      <xdr:spPr>
        <a:xfrm flipV="1">
          <a:off x="19545300" y="1336996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16066</xdr:rowOff>
    </xdr:from>
    <xdr:to>
      <xdr:col>102</xdr:col>
      <xdr:colOff>114300</xdr:colOff>
      <xdr:row>78</xdr:row>
      <xdr:rowOff>57823</xdr:rowOff>
    </xdr:to>
    <xdr:cxnSp macro="">
      <xdr:nvCxnSpPr>
        <xdr:cNvPr id="870" name="直線コネクタ 869"/>
        <xdr:cNvCxnSpPr/>
      </xdr:nvCxnSpPr>
      <xdr:spPr>
        <a:xfrm flipV="1">
          <a:off x="18656300" y="13389166"/>
          <a:ext cx="8890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55448</xdr:rowOff>
    </xdr:from>
    <xdr:to>
      <xdr:col>116</xdr:col>
      <xdr:colOff>114300</xdr:colOff>
      <xdr:row>77</xdr:row>
      <xdr:rowOff>157048</xdr:rowOff>
    </xdr:to>
    <xdr:sp macro="" textlink="">
      <xdr:nvSpPr>
        <xdr:cNvPr id="880" name="楕円 879"/>
        <xdr:cNvSpPr/>
      </xdr:nvSpPr>
      <xdr:spPr>
        <a:xfrm>
          <a:off x="22110700" y="132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33875</xdr:rowOff>
    </xdr:from>
    <xdr:ext cx="534377" cy="259045"/>
    <xdr:sp macro="" textlink="">
      <xdr:nvSpPr>
        <xdr:cNvPr id="881" name="繰出金該当値テキスト"/>
        <xdr:cNvSpPr txBox="1"/>
      </xdr:nvSpPr>
      <xdr:spPr>
        <a:xfrm>
          <a:off x="22212300" y="132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106083</xdr:rowOff>
    </xdr:from>
    <xdr:to>
      <xdr:col>112</xdr:col>
      <xdr:colOff>38100</xdr:colOff>
      <xdr:row>78</xdr:row>
      <xdr:rowOff>36233</xdr:rowOff>
    </xdr:to>
    <xdr:sp macro="" textlink="">
      <xdr:nvSpPr>
        <xdr:cNvPr id="882" name="楕円 881"/>
        <xdr:cNvSpPr/>
      </xdr:nvSpPr>
      <xdr:spPr>
        <a:xfrm>
          <a:off x="21272500" y="133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27360</xdr:rowOff>
    </xdr:from>
    <xdr:ext cx="534377" cy="259045"/>
    <xdr:sp macro="" textlink="">
      <xdr:nvSpPr>
        <xdr:cNvPr id="883" name="テキスト ボックス 882"/>
        <xdr:cNvSpPr txBox="1"/>
      </xdr:nvSpPr>
      <xdr:spPr>
        <a:xfrm>
          <a:off x="21056111" y="134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117514</xdr:rowOff>
    </xdr:from>
    <xdr:to>
      <xdr:col>107</xdr:col>
      <xdr:colOff>101600</xdr:colOff>
      <xdr:row>78</xdr:row>
      <xdr:rowOff>47664</xdr:rowOff>
    </xdr:to>
    <xdr:sp macro="" textlink="">
      <xdr:nvSpPr>
        <xdr:cNvPr id="884" name="楕円 883"/>
        <xdr:cNvSpPr/>
      </xdr:nvSpPr>
      <xdr:spPr>
        <a:xfrm>
          <a:off x="20383500" y="13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38791</xdr:rowOff>
    </xdr:from>
    <xdr:ext cx="534377" cy="259045"/>
    <xdr:sp macro="" textlink="">
      <xdr:nvSpPr>
        <xdr:cNvPr id="885" name="テキスト ボックス 884"/>
        <xdr:cNvSpPr txBox="1"/>
      </xdr:nvSpPr>
      <xdr:spPr>
        <a:xfrm>
          <a:off x="20167111" y="13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136716</xdr:rowOff>
    </xdr:from>
    <xdr:to>
      <xdr:col>102</xdr:col>
      <xdr:colOff>165100</xdr:colOff>
      <xdr:row>78</xdr:row>
      <xdr:rowOff>66866</xdr:rowOff>
    </xdr:to>
    <xdr:sp macro="" textlink="">
      <xdr:nvSpPr>
        <xdr:cNvPr id="886" name="楕円 885"/>
        <xdr:cNvSpPr/>
      </xdr:nvSpPr>
      <xdr:spPr>
        <a:xfrm>
          <a:off x="19494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57993</xdr:rowOff>
    </xdr:from>
    <xdr:ext cx="534377" cy="259045"/>
    <xdr:sp macro="" textlink="">
      <xdr:nvSpPr>
        <xdr:cNvPr id="887" name="テキスト ボックス 886"/>
        <xdr:cNvSpPr txBox="1"/>
      </xdr:nvSpPr>
      <xdr:spPr>
        <a:xfrm>
          <a:off x="19278111" y="134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7023</xdr:rowOff>
    </xdr:from>
    <xdr:to>
      <xdr:col>98</xdr:col>
      <xdr:colOff>38100</xdr:colOff>
      <xdr:row>78</xdr:row>
      <xdr:rowOff>108623</xdr:rowOff>
    </xdr:to>
    <xdr:sp macro="" textlink="">
      <xdr:nvSpPr>
        <xdr:cNvPr id="888" name="楕円 887"/>
        <xdr:cNvSpPr/>
      </xdr:nvSpPr>
      <xdr:spPr>
        <a:xfrm>
          <a:off x="18605500" y="133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99750</xdr:rowOff>
    </xdr:from>
    <xdr:ext cx="534377" cy="259045"/>
    <xdr:sp macro="" textlink="">
      <xdr:nvSpPr>
        <xdr:cNvPr id="889" name="テキスト ボックス 888"/>
        <xdr:cNvSpPr txBox="1"/>
      </xdr:nvSpPr>
      <xdr:spPr>
        <a:xfrm>
          <a:off x="18389111" y="1347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330,465</a:t>
          </a:r>
          <a:r>
            <a:rPr kumimoji="1" lang="ja-JP" altLang="ja-JP" sz="1100">
              <a:solidFill>
                <a:schemeClr val="dk1"/>
              </a:solidFill>
              <a:effectLst/>
              <a:latin typeface="+mn-lt"/>
              <a:ea typeface="+mn-ea"/>
              <a:cs typeface="+mn-cs"/>
            </a:rPr>
            <a:t>円となっている。このうち、扶助費及び繰出金は、類似団体平均と比べて低い水準にあるが、今後高齢化率の上昇に伴い増加傾向が見込まれる。このため、社会保障経費の抑制に向けて、</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年度から医療費助成制度を見直しており、令和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年度には更なる制度見直しを行</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111,934
110,760
210.32
37,644,092
36,990,267
581,748
23,196,122
34,551,891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37592</xdr:rowOff>
    </xdr:from>
    <xdr:to>
      <xdr:col>24</xdr:col>
      <xdr:colOff>63500</xdr:colOff>
      <xdr:row>35</xdr:row>
      <xdr:rowOff>79502</xdr:rowOff>
    </xdr:to>
    <xdr:cxnSp macro="">
      <xdr:nvCxnSpPr>
        <xdr:cNvPr id="61" name="直線コネクタ 60"/>
        <xdr:cNvCxnSpPr/>
      </xdr:nvCxnSpPr>
      <xdr:spPr>
        <a:xfrm>
          <a:off x="3797300" y="6038342"/>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24638</xdr:rowOff>
    </xdr:from>
    <xdr:to>
      <xdr:col>19</xdr:col>
      <xdr:colOff>177800</xdr:colOff>
      <xdr:row>35</xdr:row>
      <xdr:rowOff>37592</xdr:rowOff>
    </xdr:to>
    <xdr:cxnSp macro="">
      <xdr:nvCxnSpPr>
        <xdr:cNvPr id="64" name="直線コネクタ 63"/>
        <xdr:cNvCxnSpPr/>
      </xdr:nvCxnSpPr>
      <xdr:spPr>
        <a:xfrm>
          <a:off x="2908300" y="602538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24638</xdr:rowOff>
    </xdr:from>
    <xdr:to>
      <xdr:col>15</xdr:col>
      <xdr:colOff>50800</xdr:colOff>
      <xdr:row>35</xdr:row>
      <xdr:rowOff>24638</xdr:rowOff>
    </xdr:to>
    <xdr:cxnSp macro="">
      <xdr:nvCxnSpPr>
        <xdr:cNvPr id="67" name="直線コネクタ 66"/>
        <xdr:cNvCxnSpPr/>
      </xdr:nvCxnSpPr>
      <xdr:spPr>
        <a:xfrm>
          <a:off x="2019300" y="6025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49022</xdr:rowOff>
    </xdr:from>
    <xdr:to>
      <xdr:col>10</xdr:col>
      <xdr:colOff>114300</xdr:colOff>
      <xdr:row>35</xdr:row>
      <xdr:rowOff>24638</xdr:rowOff>
    </xdr:to>
    <xdr:cxnSp macro="">
      <xdr:nvCxnSpPr>
        <xdr:cNvPr id="70" name="直線コネクタ 69"/>
        <xdr:cNvCxnSpPr/>
      </xdr:nvCxnSpPr>
      <xdr:spPr>
        <a:xfrm>
          <a:off x="1130300" y="5878322"/>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28702</xdr:rowOff>
    </xdr:from>
    <xdr:to>
      <xdr:col>24</xdr:col>
      <xdr:colOff>114300</xdr:colOff>
      <xdr:row>35</xdr:row>
      <xdr:rowOff>130302</xdr:rowOff>
    </xdr:to>
    <xdr:sp macro="" textlink="">
      <xdr:nvSpPr>
        <xdr:cNvPr id="80" name="楕円 79"/>
        <xdr:cNvSpPr/>
      </xdr:nvSpPr>
      <xdr:spPr>
        <a:xfrm>
          <a:off x="45847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51579</xdr:rowOff>
    </xdr:from>
    <xdr:ext cx="469744" cy="259045"/>
    <xdr:sp macro="" textlink="">
      <xdr:nvSpPr>
        <xdr:cNvPr id="81" name="議会費該当値テキスト"/>
        <xdr:cNvSpPr txBox="1"/>
      </xdr:nvSpPr>
      <xdr:spPr>
        <a:xfrm>
          <a:off x="4686300"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158242</xdr:rowOff>
    </xdr:from>
    <xdr:to>
      <xdr:col>20</xdr:col>
      <xdr:colOff>38100</xdr:colOff>
      <xdr:row>35</xdr:row>
      <xdr:rowOff>88392</xdr:rowOff>
    </xdr:to>
    <xdr:sp macro="" textlink="">
      <xdr:nvSpPr>
        <xdr:cNvPr id="82" name="楕円 81"/>
        <xdr:cNvSpPr/>
      </xdr:nvSpPr>
      <xdr:spPr>
        <a:xfrm>
          <a:off x="37465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104919</xdr:rowOff>
    </xdr:from>
    <xdr:ext cx="469744" cy="259045"/>
    <xdr:sp macro="" textlink="">
      <xdr:nvSpPr>
        <xdr:cNvPr id="83" name="テキスト ボックス 82"/>
        <xdr:cNvSpPr txBox="1"/>
      </xdr:nvSpPr>
      <xdr:spPr>
        <a:xfrm>
          <a:off x="3562428" y="576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145288</xdr:rowOff>
    </xdr:from>
    <xdr:to>
      <xdr:col>15</xdr:col>
      <xdr:colOff>101600</xdr:colOff>
      <xdr:row>35</xdr:row>
      <xdr:rowOff>75438</xdr:rowOff>
    </xdr:to>
    <xdr:sp macro="" textlink="">
      <xdr:nvSpPr>
        <xdr:cNvPr id="84" name="楕円 83"/>
        <xdr:cNvSpPr/>
      </xdr:nvSpPr>
      <xdr:spPr>
        <a:xfrm>
          <a:off x="2857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91965</xdr:rowOff>
    </xdr:from>
    <xdr:ext cx="469744" cy="259045"/>
    <xdr:sp macro="" textlink="">
      <xdr:nvSpPr>
        <xdr:cNvPr id="85" name="テキスト ボックス 84"/>
        <xdr:cNvSpPr txBox="1"/>
      </xdr:nvSpPr>
      <xdr:spPr>
        <a:xfrm>
          <a:off x="2673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145288</xdr:rowOff>
    </xdr:from>
    <xdr:to>
      <xdr:col>10</xdr:col>
      <xdr:colOff>165100</xdr:colOff>
      <xdr:row>35</xdr:row>
      <xdr:rowOff>75438</xdr:rowOff>
    </xdr:to>
    <xdr:sp macro="" textlink="">
      <xdr:nvSpPr>
        <xdr:cNvPr id="86" name="楕円 85"/>
        <xdr:cNvSpPr/>
      </xdr:nvSpPr>
      <xdr:spPr>
        <a:xfrm>
          <a:off x="1968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91965</xdr:rowOff>
    </xdr:from>
    <xdr:ext cx="469744" cy="259045"/>
    <xdr:sp macro="" textlink="">
      <xdr:nvSpPr>
        <xdr:cNvPr id="87" name="テキスト ボックス 86"/>
        <xdr:cNvSpPr txBox="1"/>
      </xdr:nvSpPr>
      <xdr:spPr>
        <a:xfrm>
          <a:off x="1784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169672</xdr:rowOff>
    </xdr:from>
    <xdr:to>
      <xdr:col>6</xdr:col>
      <xdr:colOff>38100</xdr:colOff>
      <xdr:row>34</xdr:row>
      <xdr:rowOff>99822</xdr:rowOff>
    </xdr:to>
    <xdr:sp macro="" textlink="">
      <xdr:nvSpPr>
        <xdr:cNvPr id="88" name="楕円 87"/>
        <xdr:cNvSpPr/>
      </xdr:nvSpPr>
      <xdr:spPr>
        <a:xfrm>
          <a:off x="1079500" y="58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116349</xdr:rowOff>
    </xdr:from>
    <xdr:ext cx="469744" cy="259045"/>
    <xdr:sp macro="" textlink="">
      <xdr:nvSpPr>
        <xdr:cNvPr id="89" name="テキスト ボックス 88"/>
        <xdr:cNvSpPr txBox="1"/>
      </xdr:nvSpPr>
      <xdr:spPr>
        <a:xfrm>
          <a:off x="895428" y="56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133332</xdr:rowOff>
    </xdr:from>
    <xdr:to>
      <xdr:col>24</xdr:col>
      <xdr:colOff>63500</xdr:colOff>
      <xdr:row>58</xdr:row>
      <xdr:rowOff>154340</xdr:rowOff>
    </xdr:to>
    <xdr:cxnSp macro="">
      <xdr:nvCxnSpPr>
        <xdr:cNvPr id="120" name="直線コネクタ 119"/>
        <xdr:cNvCxnSpPr/>
      </xdr:nvCxnSpPr>
      <xdr:spPr>
        <a:xfrm flipV="1">
          <a:off x="3797300" y="10077432"/>
          <a:ext cx="8382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145287</xdr:rowOff>
    </xdr:from>
    <xdr:to>
      <xdr:col>19</xdr:col>
      <xdr:colOff>177800</xdr:colOff>
      <xdr:row>58</xdr:row>
      <xdr:rowOff>154340</xdr:rowOff>
    </xdr:to>
    <xdr:cxnSp macro="">
      <xdr:nvCxnSpPr>
        <xdr:cNvPr id="123" name="直線コネクタ 122"/>
        <xdr:cNvCxnSpPr/>
      </xdr:nvCxnSpPr>
      <xdr:spPr>
        <a:xfrm>
          <a:off x="2908300" y="1008938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115122</xdr:rowOff>
    </xdr:from>
    <xdr:to>
      <xdr:col>15</xdr:col>
      <xdr:colOff>50800</xdr:colOff>
      <xdr:row>58</xdr:row>
      <xdr:rowOff>145287</xdr:rowOff>
    </xdr:to>
    <xdr:cxnSp macro="">
      <xdr:nvCxnSpPr>
        <xdr:cNvPr id="126" name="直線コネクタ 125"/>
        <xdr:cNvCxnSpPr/>
      </xdr:nvCxnSpPr>
      <xdr:spPr>
        <a:xfrm>
          <a:off x="2019300" y="10059222"/>
          <a:ext cx="889000" cy="3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115122</xdr:rowOff>
    </xdr:from>
    <xdr:to>
      <xdr:col>10</xdr:col>
      <xdr:colOff>114300</xdr:colOff>
      <xdr:row>58</xdr:row>
      <xdr:rowOff>127688</xdr:rowOff>
    </xdr:to>
    <xdr:cxnSp macro="">
      <xdr:nvCxnSpPr>
        <xdr:cNvPr id="129" name="直線コネクタ 128"/>
        <xdr:cNvCxnSpPr/>
      </xdr:nvCxnSpPr>
      <xdr:spPr>
        <a:xfrm flipV="1">
          <a:off x="1130300" y="10059222"/>
          <a:ext cx="889000" cy="1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82532</xdr:rowOff>
    </xdr:from>
    <xdr:to>
      <xdr:col>24</xdr:col>
      <xdr:colOff>114300</xdr:colOff>
      <xdr:row>59</xdr:row>
      <xdr:rowOff>12682</xdr:rowOff>
    </xdr:to>
    <xdr:sp macro="" textlink="">
      <xdr:nvSpPr>
        <xdr:cNvPr id="139" name="楕円 138"/>
        <xdr:cNvSpPr/>
      </xdr:nvSpPr>
      <xdr:spPr>
        <a:xfrm>
          <a:off x="4584700" y="1002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103540</xdr:rowOff>
    </xdr:from>
    <xdr:to>
      <xdr:col>20</xdr:col>
      <xdr:colOff>38100</xdr:colOff>
      <xdr:row>59</xdr:row>
      <xdr:rowOff>33690</xdr:rowOff>
    </xdr:to>
    <xdr:sp macro="" textlink="">
      <xdr:nvSpPr>
        <xdr:cNvPr id="141" name="楕円 140"/>
        <xdr:cNvSpPr/>
      </xdr:nvSpPr>
      <xdr:spPr>
        <a:xfrm>
          <a:off x="3746500" y="100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24817</xdr:rowOff>
    </xdr:from>
    <xdr:ext cx="534377" cy="259045"/>
    <xdr:sp macro="" textlink="">
      <xdr:nvSpPr>
        <xdr:cNvPr id="142" name="テキスト ボックス 141"/>
        <xdr:cNvSpPr txBox="1"/>
      </xdr:nvSpPr>
      <xdr:spPr>
        <a:xfrm>
          <a:off x="3530111" y="1014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94487</xdr:rowOff>
    </xdr:from>
    <xdr:to>
      <xdr:col>15</xdr:col>
      <xdr:colOff>101600</xdr:colOff>
      <xdr:row>59</xdr:row>
      <xdr:rowOff>24637</xdr:rowOff>
    </xdr:to>
    <xdr:sp macro="" textlink="">
      <xdr:nvSpPr>
        <xdr:cNvPr id="143" name="楕円 142"/>
        <xdr:cNvSpPr/>
      </xdr:nvSpPr>
      <xdr:spPr>
        <a:xfrm>
          <a:off x="2857500" y="100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15764</xdr:rowOff>
    </xdr:from>
    <xdr:ext cx="534377" cy="259045"/>
    <xdr:sp macro="" textlink="">
      <xdr:nvSpPr>
        <xdr:cNvPr id="144" name="テキスト ボックス 143"/>
        <xdr:cNvSpPr txBox="1"/>
      </xdr:nvSpPr>
      <xdr:spPr>
        <a:xfrm>
          <a:off x="2641111" y="1013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64322</xdr:rowOff>
    </xdr:from>
    <xdr:to>
      <xdr:col>10</xdr:col>
      <xdr:colOff>165100</xdr:colOff>
      <xdr:row>58</xdr:row>
      <xdr:rowOff>165922</xdr:rowOff>
    </xdr:to>
    <xdr:sp macro="" textlink="">
      <xdr:nvSpPr>
        <xdr:cNvPr id="145" name="楕円 144"/>
        <xdr:cNvSpPr/>
      </xdr:nvSpPr>
      <xdr:spPr>
        <a:xfrm>
          <a:off x="1968500" y="100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10999</xdr:rowOff>
    </xdr:from>
    <xdr:ext cx="534377" cy="259045"/>
    <xdr:sp macro="" textlink="">
      <xdr:nvSpPr>
        <xdr:cNvPr id="146" name="テキスト ボックス 145"/>
        <xdr:cNvSpPr txBox="1"/>
      </xdr:nvSpPr>
      <xdr:spPr>
        <a:xfrm>
          <a:off x="1752111" y="97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76888</xdr:rowOff>
    </xdr:from>
    <xdr:to>
      <xdr:col>6</xdr:col>
      <xdr:colOff>38100</xdr:colOff>
      <xdr:row>59</xdr:row>
      <xdr:rowOff>7038</xdr:rowOff>
    </xdr:to>
    <xdr:sp macro="" textlink="">
      <xdr:nvSpPr>
        <xdr:cNvPr id="147" name="楕円 146"/>
        <xdr:cNvSpPr/>
      </xdr:nvSpPr>
      <xdr:spPr>
        <a:xfrm>
          <a:off x="1079500" y="1002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169615</xdr:rowOff>
    </xdr:from>
    <xdr:ext cx="534377" cy="259045"/>
    <xdr:sp macro="" textlink="">
      <xdr:nvSpPr>
        <xdr:cNvPr id="148" name="テキスト ボックス 147"/>
        <xdr:cNvSpPr txBox="1"/>
      </xdr:nvSpPr>
      <xdr:spPr>
        <a:xfrm>
          <a:off x="863111" y="101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13611</xdr:rowOff>
    </xdr:from>
    <xdr:to>
      <xdr:col>24</xdr:col>
      <xdr:colOff>62865</xdr:colOff>
      <xdr:row>78</xdr:row>
      <xdr:rowOff>15320</xdr:rowOff>
    </xdr:to>
    <xdr:cxnSp macro="">
      <xdr:nvCxnSpPr>
        <xdr:cNvPr id="175" name="直線コネクタ 174"/>
        <xdr:cNvCxnSpPr/>
      </xdr:nvCxnSpPr>
      <xdr:spPr>
        <a:xfrm flipV="1">
          <a:off x="4633595" y="12015111"/>
          <a:ext cx="1270" cy="137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19147</xdr:rowOff>
    </xdr:from>
    <xdr:ext cx="599010" cy="259045"/>
    <xdr:sp macro="" textlink="">
      <xdr:nvSpPr>
        <xdr:cNvPr id="176" name="民生費最小値テキスト"/>
        <xdr:cNvSpPr txBox="1"/>
      </xdr:nvSpPr>
      <xdr:spPr>
        <a:xfrm>
          <a:off x="4686300" y="133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15320</xdr:rowOff>
    </xdr:from>
    <xdr:to>
      <xdr:col>24</xdr:col>
      <xdr:colOff>152400</xdr:colOff>
      <xdr:row>78</xdr:row>
      <xdr:rowOff>15320</xdr:rowOff>
    </xdr:to>
    <xdr:cxnSp macro="">
      <xdr:nvCxnSpPr>
        <xdr:cNvPr id="177" name="直線コネクタ 176"/>
        <xdr:cNvCxnSpPr/>
      </xdr:nvCxnSpPr>
      <xdr:spPr>
        <a:xfrm>
          <a:off x="4546600" y="133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131738</xdr:rowOff>
    </xdr:from>
    <xdr:ext cx="599010" cy="259045"/>
    <xdr:sp macro="" textlink="">
      <xdr:nvSpPr>
        <xdr:cNvPr id="178" name="民生費最大値テキスト"/>
        <xdr:cNvSpPr txBox="1"/>
      </xdr:nvSpPr>
      <xdr:spPr>
        <a:xfrm>
          <a:off x="4686300" y="117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13611</xdr:rowOff>
    </xdr:from>
    <xdr:to>
      <xdr:col>24</xdr:col>
      <xdr:colOff>152400</xdr:colOff>
      <xdr:row>70</xdr:row>
      <xdr:rowOff>13611</xdr:rowOff>
    </xdr:to>
    <xdr:cxnSp macro="">
      <xdr:nvCxnSpPr>
        <xdr:cNvPr id="179" name="直線コネクタ 178"/>
        <xdr:cNvCxnSpPr/>
      </xdr:nvCxnSpPr>
      <xdr:spPr>
        <a:xfrm>
          <a:off x="4546600" y="1201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15320</xdr:rowOff>
    </xdr:from>
    <xdr:to>
      <xdr:col>24</xdr:col>
      <xdr:colOff>63500</xdr:colOff>
      <xdr:row>78</xdr:row>
      <xdr:rowOff>84586</xdr:rowOff>
    </xdr:to>
    <xdr:cxnSp macro="">
      <xdr:nvCxnSpPr>
        <xdr:cNvPr id="180" name="直線コネクタ 179"/>
        <xdr:cNvCxnSpPr/>
      </xdr:nvCxnSpPr>
      <xdr:spPr>
        <a:xfrm flipV="1">
          <a:off x="3797300" y="13388420"/>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99400</xdr:rowOff>
    </xdr:from>
    <xdr:ext cx="599010" cy="259045"/>
    <xdr:sp macro="" textlink="">
      <xdr:nvSpPr>
        <xdr:cNvPr id="181" name="民生費平均値テキスト"/>
        <xdr:cNvSpPr txBox="1"/>
      </xdr:nvSpPr>
      <xdr:spPr>
        <a:xfrm>
          <a:off x="4686300" y="12615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76523</xdr:rowOff>
    </xdr:from>
    <xdr:to>
      <xdr:col>24</xdr:col>
      <xdr:colOff>114300</xdr:colOff>
      <xdr:row>75</xdr:row>
      <xdr:rowOff>6673</xdr:rowOff>
    </xdr:to>
    <xdr:sp macro="" textlink="">
      <xdr:nvSpPr>
        <xdr:cNvPr id="182" name="フローチャート: 判断 181"/>
        <xdr:cNvSpPr/>
      </xdr:nvSpPr>
      <xdr:spPr>
        <a:xfrm>
          <a:off x="45847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84586</xdr:rowOff>
    </xdr:from>
    <xdr:to>
      <xdr:col>19</xdr:col>
      <xdr:colOff>177800</xdr:colOff>
      <xdr:row>78</xdr:row>
      <xdr:rowOff>87351</xdr:rowOff>
    </xdr:to>
    <xdr:cxnSp macro="">
      <xdr:nvCxnSpPr>
        <xdr:cNvPr id="183" name="直線コネクタ 182"/>
        <xdr:cNvCxnSpPr/>
      </xdr:nvCxnSpPr>
      <xdr:spPr>
        <a:xfrm flipV="1">
          <a:off x="2908300" y="1345768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152560</xdr:rowOff>
    </xdr:from>
    <xdr:to>
      <xdr:col>20</xdr:col>
      <xdr:colOff>38100</xdr:colOff>
      <xdr:row>75</xdr:row>
      <xdr:rowOff>82710</xdr:rowOff>
    </xdr:to>
    <xdr:sp macro="" textlink="">
      <xdr:nvSpPr>
        <xdr:cNvPr id="184" name="フローチャート: 判断 183"/>
        <xdr:cNvSpPr/>
      </xdr:nvSpPr>
      <xdr:spPr>
        <a:xfrm>
          <a:off x="3746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99237</xdr:rowOff>
    </xdr:from>
    <xdr:ext cx="599010" cy="259045"/>
    <xdr:sp macro="" textlink="">
      <xdr:nvSpPr>
        <xdr:cNvPr id="185" name="テキスト ボックス 184"/>
        <xdr:cNvSpPr txBox="1"/>
      </xdr:nvSpPr>
      <xdr:spPr>
        <a:xfrm>
          <a:off x="3497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87351</xdr:rowOff>
    </xdr:from>
    <xdr:to>
      <xdr:col>15</xdr:col>
      <xdr:colOff>50800</xdr:colOff>
      <xdr:row>78</xdr:row>
      <xdr:rowOff>103853</xdr:rowOff>
    </xdr:to>
    <xdr:cxnSp macro="">
      <xdr:nvCxnSpPr>
        <xdr:cNvPr id="186" name="直線コネクタ 185"/>
        <xdr:cNvCxnSpPr/>
      </xdr:nvCxnSpPr>
      <xdr:spPr>
        <a:xfrm flipV="1">
          <a:off x="2019300" y="13460451"/>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155401</xdr:rowOff>
    </xdr:from>
    <xdr:to>
      <xdr:col>15</xdr:col>
      <xdr:colOff>101600</xdr:colOff>
      <xdr:row>75</xdr:row>
      <xdr:rowOff>85551</xdr:rowOff>
    </xdr:to>
    <xdr:sp macro="" textlink="">
      <xdr:nvSpPr>
        <xdr:cNvPr id="187" name="フローチャート: 判断 186"/>
        <xdr:cNvSpPr/>
      </xdr:nvSpPr>
      <xdr:spPr>
        <a:xfrm>
          <a:off x="2857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102078</xdr:rowOff>
    </xdr:from>
    <xdr:ext cx="599010" cy="259045"/>
    <xdr:sp macro="" textlink="">
      <xdr:nvSpPr>
        <xdr:cNvPr id="188" name="テキスト ボックス 187"/>
        <xdr:cNvSpPr txBox="1"/>
      </xdr:nvSpPr>
      <xdr:spPr>
        <a:xfrm>
          <a:off x="2608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103853</xdr:rowOff>
    </xdr:from>
    <xdr:to>
      <xdr:col>10</xdr:col>
      <xdr:colOff>114300</xdr:colOff>
      <xdr:row>79</xdr:row>
      <xdr:rowOff>13742</xdr:rowOff>
    </xdr:to>
    <xdr:cxnSp macro="">
      <xdr:nvCxnSpPr>
        <xdr:cNvPr id="189" name="直線コネクタ 188"/>
        <xdr:cNvCxnSpPr/>
      </xdr:nvCxnSpPr>
      <xdr:spPr>
        <a:xfrm flipV="1">
          <a:off x="1130300" y="13476953"/>
          <a:ext cx="889000" cy="8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23608</xdr:rowOff>
    </xdr:from>
    <xdr:to>
      <xdr:col>10</xdr:col>
      <xdr:colOff>165100</xdr:colOff>
      <xdr:row>75</xdr:row>
      <xdr:rowOff>125208</xdr:rowOff>
    </xdr:to>
    <xdr:sp macro="" textlink="">
      <xdr:nvSpPr>
        <xdr:cNvPr id="190" name="フローチャート: 判断 189"/>
        <xdr:cNvSpPr/>
      </xdr:nvSpPr>
      <xdr:spPr>
        <a:xfrm>
          <a:off x="1968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141735</xdr:rowOff>
    </xdr:from>
    <xdr:ext cx="599010" cy="259045"/>
    <xdr:sp macro="" textlink="">
      <xdr:nvSpPr>
        <xdr:cNvPr id="191" name="テキスト ボックス 190"/>
        <xdr:cNvSpPr txBox="1"/>
      </xdr:nvSpPr>
      <xdr:spPr>
        <a:xfrm>
          <a:off x="1719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151688</xdr:rowOff>
    </xdr:from>
    <xdr:to>
      <xdr:col>6</xdr:col>
      <xdr:colOff>38100</xdr:colOff>
      <xdr:row>76</xdr:row>
      <xdr:rowOff>81838</xdr:rowOff>
    </xdr:to>
    <xdr:sp macro="" textlink="">
      <xdr:nvSpPr>
        <xdr:cNvPr id="192" name="フローチャート: 判断 191"/>
        <xdr:cNvSpPr/>
      </xdr:nvSpPr>
      <xdr:spPr>
        <a:xfrm>
          <a:off x="1079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98365</xdr:rowOff>
    </xdr:from>
    <xdr:ext cx="599010" cy="259045"/>
    <xdr:sp macro="" textlink="">
      <xdr:nvSpPr>
        <xdr:cNvPr id="193" name="テキスト ボックス 192"/>
        <xdr:cNvSpPr txBox="1"/>
      </xdr:nvSpPr>
      <xdr:spPr>
        <a:xfrm>
          <a:off x="830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135970</xdr:rowOff>
    </xdr:from>
    <xdr:to>
      <xdr:col>24</xdr:col>
      <xdr:colOff>114300</xdr:colOff>
      <xdr:row>78</xdr:row>
      <xdr:rowOff>66120</xdr:rowOff>
    </xdr:to>
    <xdr:sp macro="" textlink="">
      <xdr:nvSpPr>
        <xdr:cNvPr id="199" name="楕円 198"/>
        <xdr:cNvSpPr/>
      </xdr:nvSpPr>
      <xdr:spPr>
        <a:xfrm>
          <a:off x="4584700" y="133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50897</xdr:rowOff>
    </xdr:from>
    <xdr:ext cx="599010" cy="259045"/>
    <xdr:sp macro="" textlink="">
      <xdr:nvSpPr>
        <xdr:cNvPr id="200" name="民生費該当値テキスト"/>
        <xdr:cNvSpPr txBox="1"/>
      </xdr:nvSpPr>
      <xdr:spPr>
        <a:xfrm>
          <a:off x="4686300" y="13252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33786</xdr:rowOff>
    </xdr:from>
    <xdr:to>
      <xdr:col>20</xdr:col>
      <xdr:colOff>38100</xdr:colOff>
      <xdr:row>78</xdr:row>
      <xdr:rowOff>135386</xdr:rowOff>
    </xdr:to>
    <xdr:sp macro="" textlink="">
      <xdr:nvSpPr>
        <xdr:cNvPr id="201" name="楕円 200"/>
        <xdr:cNvSpPr/>
      </xdr:nvSpPr>
      <xdr:spPr>
        <a:xfrm>
          <a:off x="3746500" y="134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126513</xdr:rowOff>
    </xdr:from>
    <xdr:ext cx="599010" cy="259045"/>
    <xdr:sp macro="" textlink="">
      <xdr:nvSpPr>
        <xdr:cNvPr id="202" name="テキスト ボックス 201"/>
        <xdr:cNvSpPr txBox="1"/>
      </xdr:nvSpPr>
      <xdr:spPr>
        <a:xfrm>
          <a:off x="3497795" y="1349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36551</xdr:rowOff>
    </xdr:from>
    <xdr:to>
      <xdr:col>15</xdr:col>
      <xdr:colOff>101600</xdr:colOff>
      <xdr:row>78</xdr:row>
      <xdr:rowOff>138151</xdr:rowOff>
    </xdr:to>
    <xdr:sp macro="" textlink="">
      <xdr:nvSpPr>
        <xdr:cNvPr id="203" name="楕円 202"/>
        <xdr:cNvSpPr/>
      </xdr:nvSpPr>
      <xdr:spPr>
        <a:xfrm>
          <a:off x="2857500" y="134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129278</xdr:rowOff>
    </xdr:from>
    <xdr:ext cx="599010" cy="259045"/>
    <xdr:sp macro="" textlink="">
      <xdr:nvSpPr>
        <xdr:cNvPr id="204" name="テキスト ボックス 203"/>
        <xdr:cNvSpPr txBox="1"/>
      </xdr:nvSpPr>
      <xdr:spPr>
        <a:xfrm>
          <a:off x="2608795" y="1350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53053</xdr:rowOff>
    </xdr:from>
    <xdr:to>
      <xdr:col>10</xdr:col>
      <xdr:colOff>165100</xdr:colOff>
      <xdr:row>78</xdr:row>
      <xdr:rowOff>154653</xdr:rowOff>
    </xdr:to>
    <xdr:sp macro="" textlink="">
      <xdr:nvSpPr>
        <xdr:cNvPr id="205" name="楕円 204"/>
        <xdr:cNvSpPr/>
      </xdr:nvSpPr>
      <xdr:spPr>
        <a:xfrm>
          <a:off x="1968500" y="1342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145780</xdr:rowOff>
    </xdr:from>
    <xdr:ext cx="599010" cy="259045"/>
    <xdr:sp macro="" textlink="">
      <xdr:nvSpPr>
        <xdr:cNvPr id="206" name="テキスト ボックス 205"/>
        <xdr:cNvSpPr txBox="1"/>
      </xdr:nvSpPr>
      <xdr:spPr>
        <a:xfrm>
          <a:off x="1719795" y="135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134392</xdr:rowOff>
    </xdr:from>
    <xdr:to>
      <xdr:col>6</xdr:col>
      <xdr:colOff>38100</xdr:colOff>
      <xdr:row>79</xdr:row>
      <xdr:rowOff>64542</xdr:rowOff>
    </xdr:to>
    <xdr:sp macro="" textlink="">
      <xdr:nvSpPr>
        <xdr:cNvPr id="207" name="楕円 206"/>
        <xdr:cNvSpPr/>
      </xdr:nvSpPr>
      <xdr:spPr>
        <a:xfrm>
          <a:off x="1079500" y="13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55669</xdr:rowOff>
    </xdr:from>
    <xdr:ext cx="534377" cy="259045"/>
    <xdr:sp macro="" textlink="">
      <xdr:nvSpPr>
        <xdr:cNvPr id="208" name="テキスト ボックス 207"/>
        <xdr:cNvSpPr txBox="1"/>
      </xdr:nvSpPr>
      <xdr:spPr>
        <a:xfrm>
          <a:off x="863111" y="1360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5" name="直線コネクタ 234"/>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6"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7" name="直線コネクタ 236"/>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8"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9" name="直線コネクタ 238"/>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67985</xdr:rowOff>
    </xdr:from>
    <xdr:to>
      <xdr:col>24</xdr:col>
      <xdr:colOff>63500</xdr:colOff>
      <xdr:row>94</xdr:row>
      <xdr:rowOff>81570</xdr:rowOff>
    </xdr:to>
    <xdr:cxnSp macro="">
      <xdr:nvCxnSpPr>
        <xdr:cNvPr id="240" name="直線コネクタ 239"/>
        <xdr:cNvCxnSpPr/>
      </xdr:nvCxnSpPr>
      <xdr:spPr>
        <a:xfrm>
          <a:off x="3797300" y="16184285"/>
          <a:ext cx="8382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41"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2" name="フローチャート: 判断 241"/>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30527</xdr:rowOff>
    </xdr:from>
    <xdr:to>
      <xdr:col>19</xdr:col>
      <xdr:colOff>177800</xdr:colOff>
      <xdr:row>94</xdr:row>
      <xdr:rowOff>67985</xdr:rowOff>
    </xdr:to>
    <xdr:cxnSp macro="">
      <xdr:nvCxnSpPr>
        <xdr:cNvPr id="243" name="直線コネクタ 242"/>
        <xdr:cNvCxnSpPr/>
      </xdr:nvCxnSpPr>
      <xdr:spPr>
        <a:xfrm>
          <a:off x="2908300" y="16146827"/>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4" name="フローチャート: 判断 243"/>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5" name="テキスト ボックス 244"/>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9496</xdr:rowOff>
    </xdr:from>
    <xdr:to>
      <xdr:col>15</xdr:col>
      <xdr:colOff>50800</xdr:colOff>
      <xdr:row>94</xdr:row>
      <xdr:rowOff>30527</xdr:rowOff>
    </xdr:to>
    <xdr:cxnSp macro="">
      <xdr:nvCxnSpPr>
        <xdr:cNvPr id="246" name="直線コネクタ 245"/>
        <xdr:cNvCxnSpPr/>
      </xdr:nvCxnSpPr>
      <xdr:spPr>
        <a:xfrm>
          <a:off x="2019300" y="1612579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7" name="フローチャート: 判断 246"/>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8" name="テキスト ボックス 247"/>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9496</xdr:rowOff>
    </xdr:from>
    <xdr:to>
      <xdr:col>10</xdr:col>
      <xdr:colOff>114300</xdr:colOff>
      <xdr:row>94</xdr:row>
      <xdr:rowOff>38005</xdr:rowOff>
    </xdr:to>
    <xdr:cxnSp macro="">
      <xdr:nvCxnSpPr>
        <xdr:cNvPr id="249" name="直線コネクタ 248"/>
        <xdr:cNvCxnSpPr/>
      </xdr:nvCxnSpPr>
      <xdr:spPr>
        <a:xfrm flipV="1">
          <a:off x="1130300" y="16125796"/>
          <a:ext cx="889000" cy="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50" name="フローチャート: 判断 249"/>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51" name="テキスト ボックス 250"/>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2" name="フローチャート: 判断 251"/>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3" name="テキスト ボックス 252"/>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30770</xdr:rowOff>
    </xdr:from>
    <xdr:to>
      <xdr:col>24</xdr:col>
      <xdr:colOff>114300</xdr:colOff>
      <xdr:row>94</xdr:row>
      <xdr:rowOff>132370</xdr:rowOff>
    </xdr:to>
    <xdr:sp macro="" textlink="">
      <xdr:nvSpPr>
        <xdr:cNvPr id="259" name="楕円 258"/>
        <xdr:cNvSpPr/>
      </xdr:nvSpPr>
      <xdr:spPr>
        <a:xfrm>
          <a:off x="4584700" y="161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53647</xdr:rowOff>
    </xdr:from>
    <xdr:ext cx="534377" cy="259045"/>
    <xdr:sp macro="" textlink="">
      <xdr:nvSpPr>
        <xdr:cNvPr id="260" name="衛生費該当値テキスト"/>
        <xdr:cNvSpPr txBox="1"/>
      </xdr:nvSpPr>
      <xdr:spPr>
        <a:xfrm>
          <a:off x="4686300" y="159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17185</xdr:rowOff>
    </xdr:from>
    <xdr:to>
      <xdr:col>20</xdr:col>
      <xdr:colOff>38100</xdr:colOff>
      <xdr:row>94</xdr:row>
      <xdr:rowOff>118785</xdr:rowOff>
    </xdr:to>
    <xdr:sp macro="" textlink="">
      <xdr:nvSpPr>
        <xdr:cNvPr id="261" name="楕円 260"/>
        <xdr:cNvSpPr/>
      </xdr:nvSpPr>
      <xdr:spPr>
        <a:xfrm>
          <a:off x="3746500" y="161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135312</xdr:rowOff>
    </xdr:from>
    <xdr:ext cx="534377" cy="259045"/>
    <xdr:sp macro="" textlink="">
      <xdr:nvSpPr>
        <xdr:cNvPr id="262" name="テキスト ボックス 261"/>
        <xdr:cNvSpPr txBox="1"/>
      </xdr:nvSpPr>
      <xdr:spPr>
        <a:xfrm>
          <a:off x="3530111" y="159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151177</xdr:rowOff>
    </xdr:from>
    <xdr:to>
      <xdr:col>15</xdr:col>
      <xdr:colOff>101600</xdr:colOff>
      <xdr:row>94</xdr:row>
      <xdr:rowOff>81327</xdr:rowOff>
    </xdr:to>
    <xdr:sp macro="" textlink="">
      <xdr:nvSpPr>
        <xdr:cNvPr id="263" name="楕円 262"/>
        <xdr:cNvSpPr/>
      </xdr:nvSpPr>
      <xdr:spPr>
        <a:xfrm>
          <a:off x="2857500" y="160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97854</xdr:rowOff>
    </xdr:from>
    <xdr:ext cx="534377" cy="259045"/>
    <xdr:sp macro="" textlink="">
      <xdr:nvSpPr>
        <xdr:cNvPr id="264" name="テキスト ボックス 263"/>
        <xdr:cNvSpPr txBox="1"/>
      </xdr:nvSpPr>
      <xdr:spPr>
        <a:xfrm>
          <a:off x="2641111" y="158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130146</xdr:rowOff>
    </xdr:from>
    <xdr:to>
      <xdr:col>10</xdr:col>
      <xdr:colOff>165100</xdr:colOff>
      <xdr:row>94</xdr:row>
      <xdr:rowOff>60296</xdr:rowOff>
    </xdr:to>
    <xdr:sp macro="" textlink="">
      <xdr:nvSpPr>
        <xdr:cNvPr id="265" name="楕円 264"/>
        <xdr:cNvSpPr/>
      </xdr:nvSpPr>
      <xdr:spPr>
        <a:xfrm>
          <a:off x="1968500" y="160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76823</xdr:rowOff>
    </xdr:from>
    <xdr:ext cx="534377" cy="259045"/>
    <xdr:sp macro="" textlink="">
      <xdr:nvSpPr>
        <xdr:cNvPr id="266" name="テキスト ボックス 265"/>
        <xdr:cNvSpPr txBox="1"/>
      </xdr:nvSpPr>
      <xdr:spPr>
        <a:xfrm>
          <a:off x="1752111" y="158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158655</xdr:rowOff>
    </xdr:from>
    <xdr:to>
      <xdr:col>6</xdr:col>
      <xdr:colOff>38100</xdr:colOff>
      <xdr:row>94</xdr:row>
      <xdr:rowOff>88805</xdr:rowOff>
    </xdr:to>
    <xdr:sp macro="" textlink="">
      <xdr:nvSpPr>
        <xdr:cNvPr id="267" name="楕円 266"/>
        <xdr:cNvSpPr/>
      </xdr:nvSpPr>
      <xdr:spPr>
        <a:xfrm>
          <a:off x="1079500" y="161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105332</xdr:rowOff>
    </xdr:from>
    <xdr:ext cx="534377" cy="259045"/>
    <xdr:sp macro="" textlink="">
      <xdr:nvSpPr>
        <xdr:cNvPr id="268" name="テキスト ボックス 267"/>
        <xdr:cNvSpPr txBox="1"/>
      </xdr:nvSpPr>
      <xdr:spPr>
        <a:xfrm>
          <a:off x="863111" y="158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90" name="直線コネクタ 289"/>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91"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2" name="直線コネクタ 291"/>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3"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4" name="直線コネクタ 293"/>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90322</xdr:rowOff>
    </xdr:from>
    <xdr:to>
      <xdr:col>55</xdr:col>
      <xdr:colOff>0</xdr:colOff>
      <xdr:row>38</xdr:row>
      <xdr:rowOff>90780</xdr:rowOff>
    </xdr:to>
    <xdr:cxnSp macro="">
      <xdr:nvCxnSpPr>
        <xdr:cNvPr id="295" name="直線コネクタ 294"/>
        <xdr:cNvCxnSpPr/>
      </xdr:nvCxnSpPr>
      <xdr:spPr>
        <a:xfrm>
          <a:off x="9639300" y="6605422"/>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6"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7" name="フローチャート: 判断 296"/>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85751</xdr:rowOff>
    </xdr:from>
    <xdr:to>
      <xdr:col>50</xdr:col>
      <xdr:colOff>114300</xdr:colOff>
      <xdr:row>38</xdr:row>
      <xdr:rowOff>90322</xdr:rowOff>
    </xdr:to>
    <xdr:cxnSp macro="">
      <xdr:nvCxnSpPr>
        <xdr:cNvPr id="298" name="直線コネクタ 297"/>
        <xdr:cNvCxnSpPr/>
      </xdr:nvCxnSpPr>
      <xdr:spPr>
        <a:xfrm>
          <a:off x="8750300" y="660085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9" name="フローチャート: 判断 298"/>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300" name="テキスト ボックス 299"/>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85751</xdr:rowOff>
    </xdr:from>
    <xdr:to>
      <xdr:col>45</xdr:col>
      <xdr:colOff>177800</xdr:colOff>
      <xdr:row>38</xdr:row>
      <xdr:rowOff>87122</xdr:rowOff>
    </xdr:to>
    <xdr:cxnSp macro="">
      <xdr:nvCxnSpPr>
        <xdr:cNvPr id="301" name="直線コネクタ 300"/>
        <xdr:cNvCxnSpPr/>
      </xdr:nvCxnSpPr>
      <xdr:spPr>
        <a:xfrm flipV="1">
          <a:off x="7861300" y="660085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2" name="フローチャート: 判断 301"/>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3" name="テキスト ボックス 302"/>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70663</xdr:rowOff>
    </xdr:from>
    <xdr:to>
      <xdr:col>41</xdr:col>
      <xdr:colOff>50800</xdr:colOff>
      <xdr:row>38</xdr:row>
      <xdr:rowOff>87122</xdr:rowOff>
    </xdr:to>
    <xdr:cxnSp macro="">
      <xdr:nvCxnSpPr>
        <xdr:cNvPr id="304" name="直線コネクタ 303"/>
        <xdr:cNvCxnSpPr/>
      </xdr:nvCxnSpPr>
      <xdr:spPr>
        <a:xfrm>
          <a:off x="6972300" y="658576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5" name="フローチャート: 判断 304"/>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6" name="テキスト ボックス 305"/>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7" name="フローチャート: 判断 306"/>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8" name="テキスト ボックス 307"/>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39980</xdr:rowOff>
    </xdr:from>
    <xdr:to>
      <xdr:col>55</xdr:col>
      <xdr:colOff>50800</xdr:colOff>
      <xdr:row>38</xdr:row>
      <xdr:rowOff>141580</xdr:rowOff>
    </xdr:to>
    <xdr:sp macro="" textlink="">
      <xdr:nvSpPr>
        <xdr:cNvPr id="314" name="楕円 313"/>
        <xdr:cNvSpPr/>
      </xdr:nvSpPr>
      <xdr:spPr>
        <a:xfrm>
          <a:off x="104267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126357</xdr:rowOff>
    </xdr:from>
    <xdr:ext cx="378565" cy="259045"/>
    <xdr:sp macro="" textlink="">
      <xdr:nvSpPr>
        <xdr:cNvPr id="315" name="労働費該当値テキスト"/>
        <xdr:cNvSpPr txBox="1"/>
      </xdr:nvSpPr>
      <xdr:spPr>
        <a:xfrm>
          <a:off x="10528300" y="6470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39522</xdr:rowOff>
    </xdr:from>
    <xdr:to>
      <xdr:col>50</xdr:col>
      <xdr:colOff>165100</xdr:colOff>
      <xdr:row>38</xdr:row>
      <xdr:rowOff>141122</xdr:rowOff>
    </xdr:to>
    <xdr:sp macro="" textlink="">
      <xdr:nvSpPr>
        <xdr:cNvPr id="316" name="楕円 315"/>
        <xdr:cNvSpPr/>
      </xdr:nvSpPr>
      <xdr:spPr>
        <a:xfrm>
          <a:off x="9588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132249</xdr:rowOff>
    </xdr:from>
    <xdr:ext cx="378565" cy="259045"/>
    <xdr:sp macro="" textlink="">
      <xdr:nvSpPr>
        <xdr:cNvPr id="317" name="テキスト ボックス 316"/>
        <xdr:cNvSpPr txBox="1"/>
      </xdr:nvSpPr>
      <xdr:spPr>
        <a:xfrm>
          <a:off x="9450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34951</xdr:rowOff>
    </xdr:from>
    <xdr:to>
      <xdr:col>46</xdr:col>
      <xdr:colOff>38100</xdr:colOff>
      <xdr:row>38</xdr:row>
      <xdr:rowOff>136551</xdr:rowOff>
    </xdr:to>
    <xdr:sp macro="" textlink="">
      <xdr:nvSpPr>
        <xdr:cNvPr id="318" name="楕円 317"/>
        <xdr:cNvSpPr/>
      </xdr:nvSpPr>
      <xdr:spPr>
        <a:xfrm>
          <a:off x="8699500" y="65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127678</xdr:rowOff>
    </xdr:from>
    <xdr:ext cx="378565" cy="259045"/>
    <xdr:sp macro="" textlink="">
      <xdr:nvSpPr>
        <xdr:cNvPr id="319" name="テキスト ボックス 318"/>
        <xdr:cNvSpPr txBox="1"/>
      </xdr:nvSpPr>
      <xdr:spPr>
        <a:xfrm>
          <a:off x="8561017" y="664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36322</xdr:rowOff>
    </xdr:from>
    <xdr:to>
      <xdr:col>41</xdr:col>
      <xdr:colOff>101600</xdr:colOff>
      <xdr:row>38</xdr:row>
      <xdr:rowOff>137922</xdr:rowOff>
    </xdr:to>
    <xdr:sp macro="" textlink="">
      <xdr:nvSpPr>
        <xdr:cNvPr id="320" name="楕円 319"/>
        <xdr:cNvSpPr/>
      </xdr:nvSpPr>
      <xdr:spPr>
        <a:xfrm>
          <a:off x="7810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129049</xdr:rowOff>
    </xdr:from>
    <xdr:ext cx="378565" cy="259045"/>
    <xdr:sp macro="" textlink="">
      <xdr:nvSpPr>
        <xdr:cNvPr id="321" name="テキスト ボックス 320"/>
        <xdr:cNvSpPr txBox="1"/>
      </xdr:nvSpPr>
      <xdr:spPr>
        <a:xfrm>
          <a:off x="7672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19863</xdr:rowOff>
    </xdr:from>
    <xdr:to>
      <xdr:col>36</xdr:col>
      <xdr:colOff>165100</xdr:colOff>
      <xdr:row>38</xdr:row>
      <xdr:rowOff>121463</xdr:rowOff>
    </xdr:to>
    <xdr:sp macro="" textlink="">
      <xdr:nvSpPr>
        <xdr:cNvPr id="322" name="楕円 321"/>
        <xdr:cNvSpPr/>
      </xdr:nvSpPr>
      <xdr:spPr>
        <a:xfrm>
          <a:off x="6921500" y="65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112590</xdr:rowOff>
    </xdr:from>
    <xdr:ext cx="378565" cy="259045"/>
    <xdr:sp macro="" textlink="">
      <xdr:nvSpPr>
        <xdr:cNvPr id="323" name="テキスト ボックス 322"/>
        <xdr:cNvSpPr txBox="1"/>
      </xdr:nvSpPr>
      <xdr:spPr>
        <a:xfrm>
          <a:off x="6783017" y="66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5" name="直線コネクタ 344"/>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6"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7" name="直線コネクタ 346"/>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8"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9" name="直線コネクタ 348"/>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28463</xdr:rowOff>
    </xdr:from>
    <xdr:to>
      <xdr:col>55</xdr:col>
      <xdr:colOff>0</xdr:colOff>
      <xdr:row>57</xdr:row>
      <xdr:rowOff>45288</xdr:rowOff>
    </xdr:to>
    <xdr:cxnSp macro="">
      <xdr:nvCxnSpPr>
        <xdr:cNvPr id="350" name="直線コネクタ 349"/>
        <xdr:cNvCxnSpPr/>
      </xdr:nvCxnSpPr>
      <xdr:spPr>
        <a:xfrm>
          <a:off x="9639300" y="9801113"/>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51"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2" name="フローチャート: 判断 351"/>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27869</xdr:rowOff>
    </xdr:from>
    <xdr:to>
      <xdr:col>50</xdr:col>
      <xdr:colOff>114300</xdr:colOff>
      <xdr:row>57</xdr:row>
      <xdr:rowOff>28463</xdr:rowOff>
    </xdr:to>
    <xdr:cxnSp macro="">
      <xdr:nvCxnSpPr>
        <xdr:cNvPr id="353" name="直線コネクタ 352"/>
        <xdr:cNvCxnSpPr/>
      </xdr:nvCxnSpPr>
      <xdr:spPr>
        <a:xfrm>
          <a:off x="8750300" y="980051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4" name="フローチャート: 判断 353"/>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5" name="テキスト ボックス 354"/>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27869</xdr:rowOff>
    </xdr:from>
    <xdr:to>
      <xdr:col>45</xdr:col>
      <xdr:colOff>177800</xdr:colOff>
      <xdr:row>57</xdr:row>
      <xdr:rowOff>68468</xdr:rowOff>
    </xdr:to>
    <xdr:cxnSp macro="">
      <xdr:nvCxnSpPr>
        <xdr:cNvPr id="356" name="直線コネクタ 355"/>
        <xdr:cNvCxnSpPr/>
      </xdr:nvCxnSpPr>
      <xdr:spPr>
        <a:xfrm flipV="1">
          <a:off x="7861300" y="9800519"/>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7" name="フローチャート: 判断 356"/>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8" name="テキスト ボックス 357"/>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153828</xdr:rowOff>
    </xdr:from>
    <xdr:to>
      <xdr:col>41</xdr:col>
      <xdr:colOff>50800</xdr:colOff>
      <xdr:row>57</xdr:row>
      <xdr:rowOff>68468</xdr:rowOff>
    </xdr:to>
    <xdr:cxnSp macro="">
      <xdr:nvCxnSpPr>
        <xdr:cNvPr id="359" name="直線コネクタ 358"/>
        <xdr:cNvCxnSpPr/>
      </xdr:nvCxnSpPr>
      <xdr:spPr>
        <a:xfrm>
          <a:off x="6972300" y="9755028"/>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60" name="フローチャート: 判断 359"/>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61" name="テキスト ボックス 360"/>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2" name="フローチャート: 判断 361"/>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3" name="テキスト ボックス 362"/>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165938</xdr:rowOff>
    </xdr:from>
    <xdr:to>
      <xdr:col>55</xdr:col>
      <xdr:colOff>50800</xdr:colOff>
      <xdr:row>57</xdr:row>
      <xdr:rowOff>96088</xdr:rowOff>
    </xdr:to>
    <xdr:sp macro="" textlink="">
      <xdr:nvSpPr>
        <xdr:cNvPr id="369" name="楕円 368"/>
        <xdr:cNvSpPr/>
      </xdr:nvSpPr>
      <xdr:spPr>
        <a:xfrm>
          <a:off x="10426700" y="97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17365</xdr:rowOff>
    </xdr:from>
    <xdr:ext cx="469744" cy="259045"/>
    <xdr:sp macro="" textlink="">
      <xdr:nvSpPr>
        <xdr:cNvPr id="370" name="農林水産業費該当値テキスト"/>
        <xdr:cNvSpPr txBox="1"/>
      </xdr:nvSpPr>
      <xdr:spPr>
        <a:xfrm>
          <a:off x="10528300" y="961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149113</xdr:rowOff>
    </xdr:from>
    <xdr:to>
      <xdr:col>50</xdr:col>
      <xdr:colOff>165100</xdr:colOff>
      <xdr:row>57</xdr:row>
      <xdr:rowOff>79263</xdr:rowOff>
    </xdr:to>
    <xdr:sp macro="" textlink="">
      <xdr:nvSpPr>
        <xdr:cNvPr id="371" name="楕円 370"/>
        <xdr:cNvSpPr/>
      </xdr:nvSpPr>
      <xdr:spPr>
        <a:xfrm>
          <a:off x="9588500" y="9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95790</xdr:rowOff>
    </xdr:from>
    <xdr:ext cx="469744" cy="259045"/>
    <xdr:sp macro="" textlink="">
      <xdr:nvSpPr>
        <xdr:cNvPr id="372" name="テキスト ボックス 371"/>
        <xdr:cNvSpPr txBox="1"/>
      </xdr:nvSpPr>
      <xdr:spPr>
        <a:xfrm>
          <a:off x="9404428" y="95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148519</xdr:rowOff>
    </xdr:from>
    <xdr:to>
      <xdr:col>46</xdr:col>
      <xdr:colOff>38100</xdr:colOff>
      <xdr:row>57</xdr:row>
      <xdr:rowOff>78669</xdr:rowOff>
    </xdr:to>
    <xdr:sp macro="" textlink="">
      <xdr:nvSpPr>
        <xdr:cNvPr id="373" name="楕円 372"/>
        <xdr:cNvSpPr/>
      </xdr:nvSpPr>
      <xdr:spPr>
        <a:xfrm>
          <a:off x="8699500" y="97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95196</xdr:rowOff>
    </xdr:from>
    <xdr:ext cx="469744" cy="259045"/>
    <xdr:sp macro="" textlink="">
      <xdr:nvSpPr>
        <xdr:cNvPr id="374" name="テキスト ボックス 373"/>
        <xdr:cNvSpPr txBox="1"/>
      </xdr:nvSpPr>
      <xdr:spPr>
        <a:xfrm>
          <a:off x="8515428" y="95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17668</xdr:rowOff>
    </xdr:from>
    <xdr:to>
      <xdr:col>41</xdr:col>
      <xdr:colOff>101600</xdr:colOff>
      <xdr:row>57</xdr:row>
      <xdr:rowOff>119268</xdr:rowOff>
    </xdr:to>
    <xdr:sp macro="" textlink="">
      <xdr:nvSpPr>
        <xdr:cNvPr id="375" name="楕円 374"/>
        <xdr:cNvSpPr/>
      </xdr:nvSpPr>
      <xdr:spPr>
        <a:xfrm>
          <a:off x="7810500" y="9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135795</xdr:rowOff>
    </xdr:from>
    <xdr:ext cx="469744" cy="259045"/>
    <xdr:sp macro="" textlink="">
      <xdr:nvSpPr>
        <xdr:cNvPr id="376" name="テキスト ボックス 375"/>
        <xdr:cNvSpPr txBox="1"/>
      </xdr:nvSpPr>
      <xdr:spPr>
        <a:xfrm>
          <a:off x="7626428" y="956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103028</xdr:rowOff>
    </xdr:from>
    <xdr:to>
      <xdr:col>36</xdr:col>
      <xdr:colOff>165100</xdr:colOff>
      <xdr:row>57</xdr:row>
      <xdr:rowOff>33178</xdr:rowOff>
    </xdr:to>
    <xdr:sp macro="" textlink="">
      <xdr:nvSpPr>
        <xdr:cNvPr id="377" name="楕円 376"/>
        <xdr:cNvSpPr/>
      </xdr:nvSpPr>
      <xdr:spPr>
        <a:xfrm>
          <a:off x="6921500" y="970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49705</xdr:rowOff>
    </xdr:from>
    <xdr:ext cx="469744" cy="259045"/>
    <xdr:sp macro="" textlink="">
      <xdr:nvSpPr>
        <xdr:cNvPr id="378" name="テキスト ボックス 377"/>
        <xdr:cNvSpPr txBox="1"/>
      </xdr:nvSpPr>
      <xdr:spPr>
        <a:xfrm>
          <a:off x="6737428" y="947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143912</xdr:rowOff>
    </xdr:from>
    <xdr:to>
      <xdr:col>55</xdr:col>
      <xdr:colOff>0</xdr:colOff>
      <xdr:row>78</xdr:row>
      <xdr:rowOff>167393</xdr:rowOff>
    </xdr:to>
    <xdr:cxnSp macro="">
      <xdr:nvCxnSpPr>
        <xdr:cNvPr id="409" name="直線コネクタ 408"/>
        <xdr:cNvCxnSpPr/>
      </xdr:nvCxnSpPr>
      <xdr:spPr>
        <a:xfrm flipV="1">
          <a:off x="9639300" y="13517012"/>
          <a:ext cx="838200" cy="2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10"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152763</xdr:rowOff>
    </xdr:from>
    <xdr:to>
      <xdr:col>50</xdr:col>
      <xdr:colOff>114300</xdr:colOff>
      <xdr:row>78</xdr:row>
      <xdr:rowOff>167393</xdr:rowOff>
    </xdr:to>
    <xdr:cxnSp macro="">
      <xdr:nvCxnSpPr>
        <xdr:cNvPr id="412" name="直線コネクタ 411"/>
        <xdr:cNvCxnSpPr/>
      </xdr:nvCxnSpPr>
      <xdr:spPr>
        <a:xfrm>
          <a:off x="8750300" y="13525863"/>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4" name="テキスト ボックス 413"/>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152763</xdr:rowOff>
    </xdr:from>
    <xdr:to>
      <xdr:col>45</xdr:col>
      <xdr:colOff>177800</xdr:colOff>
      <xdr:row>78</xdr:row>
      <xdr:rowOff>157564</xdr:rowOff>
    </xdr:to>
    <xdr:cxnSp macro="">
      <xdr:nvCxnSpPr>
        <xdr:cNvPr id="415" name="直線コネクタ 414"/>
        <xdr:cNvCxnSpPr/>
      </xdr:nvCxnSpPr>
      <xdr:spPr>
        <a:xfrm flipV="1">
          <a:off x="7861300" y="1352586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7" name="テキスト ボックス 416"/>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110048</xdr:rowOff>
    </xdr:from>
    <xdr:to>
      <xdr:col>41</xdr:col>
      <xdr:colOff>50800</xdr:colOff>
      <xdr:row>78</xdr:row>
      <xdr:rowOff>157564</xdr:rowOff>
    </xdr:to>
    <xdr:cxnSp macro="">
      <xdr:nvCxnSpPr>
        <xdr:cNvPr id="418" name="直線コネクタ 417"/>
        <xdr:cNvCxnSpPr/>
      </xdr:nvCxnSpPr>
      <xdr:spPr>
        <a:xfrm>
          <a:off x="6972300" y="13483148"/>
          <a:ext cx="889000" cy="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20" name="テキスト ボックス 419"/>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1" name="フローチャート: 判断 420"/>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2" name="テキスト ボックス 421"/>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93112</xdr:rowOff>
    </xdr:from>
    <xdr:to>
      <xdr:col>55</xdr:col>
      <xdr:colOff>50800</xdr:colOff>
      <xdr:row>79</xdr:row>
      <xdr:rowOff>23262</xdr:rowOff>
    </xdr:to>
    <xdr:sp macro="" textlink="">
      <xdr:nvSpPr>
        <xdr:cNvPr id="428" name="楕円 427"/>
        <xdr:cNvSpPr/>
      </xdr:nvSpPr>
      <xdr:spPr>
        <a:xfrm>
          <a:off x="10426700" y="134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8039</xdr:rowOff>
    </xdr:from>
    <xdr:ext cx="469744" cy="259045"/>
    <xdr:sp macro="" textlink="">
      <xdr:nvSpPr>
        <xdr:cNvPr id="429" name="商工費該当値テキスト"/>
        <xdr:cNvSpPr txBox="1"/>
      </xdr:nvSpPr>
      <xdr:spPr>
        <a:xfrm>
          <a:off x="10528300" y="133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116593</xdr:rowOff>
    </xdr:from>
    <xdr:to>
      <xdr:col>50</xdr:col>
      <xdr:colOff>165100</xdr:colOff>
      <xdr:row>79</xdr:row>
      <xdr:rowOff>46743</xdr:rowOff>
    </xdr:to>
    <xdr:sp macro="" textlink="">
      <xdr:nvSpPr>
        <xdr:cNvPr id="430" name="楕円 429"/>
        <xdr:cNvSpPr/>
      </xdr:nvSpPr>
      <xdr:spPr>
        <a:xfrm>
          <a:off x="9588500" y="13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37870</xdr:rowOff>
    </xdr:from>
    <xdr:ext cx="469744" cy="259045"/>
    <xdr:sp macro="" textlink="">
      <xdr:nvSpPr>
        <xdr:cNvPr id="431" name="テキスト ボックス 430"/>
        <xdr:cNvSpPr txBox="1"/>
      </xdr:nvSpPr>
      <xdr:spPr>
        <a:xfrm>
          <a:off x="9404428" y="135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101963</xdr:rowOff>
    </xdr:from>
    <xdr:to>
      <xdr:col>46</xdr:col>
      <xdr:colOff>38100</xdr:colOff>
      <xdr:row>79</xdr:row>
      <xdr:rowOff>32113</xdr:rowOff>
    </xdr:to>
    <xdr:sp macro="" textlink="">
      <xdr:nvSpPr>
        <xdr:cNvPr id="432" name="楕円 431"/>
        <xdr:cNvSpPr/>
      </xdr:nvSpPr>
      <xdr:spPr>
        <a:xfrm>
          <a:off x="8699500" y="134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23240</xdr:rowOff>
    </xdr:from>
    <xdr:ext cx="469744" cy="259045"/>
    <xdr:sp macro="" textlink="">
      <xdr:nvSpPr>
        <xdr:cNvPr id="433" name="テキスト ボックス 432"/>
        <xdr:cNvSpPr txBox="1"/>
      </xdr:nvSpPr>
      <xdr:spPr>
        <a:xfrm>
          <a:off x="8515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106764</xdr:rowOff>
    </xdr:from>
    <xdr:to>
      <xdr:col>41</xdr:col>
      <xdr:colOff>101600</xdr:colOff>
      <xdr:row>79</xdr:row>
      <xdr:rowOff>36914</xdr:rowOff>
    </xdr:to>
    <xdr:sp macro="" textlink="">
      <xdr:nvSpPr>
        <xdr:cNvPr id="434" name="楕円 433"/>
        <xdr:cNvSpPr/>
      </xdr:nvSpPr>
      <xdr:spPr>
        <a:xfrm>
          <a:off x="7810500" y="134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28041</xdr:rowOff>
    </xdr:from>
    <xdr:ext cx="469744" cy="259045"/>
    <xdr:sp macro="" textlink="">
      <xdr:nvSpPr>
        <xdr:cNvPr id="435" name="テキスト ボックス 434"/>
        <xdr:cNvSpPr txBox="1"/>
      </xdr:nvSpPr>
      <xdr:spPr>
        <a:xfrm>
          <a:off x="7626428" y="135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59248</xdr:rowOff>
    </xdr:from>
    <xdr:to>
      <xdr:col>36</xdr:col>
      <xdr:colOff>165100</xdr:colOff>
      <xdr:row>78</xdr:row>
      <xdr:rowOff>160848</xdr:rowOff>
    </xdr:to>
    <xdr:sp macro="" textlink="">
      <xdr:nvSpPr>
        <xdr:cNvPr id="436" name="楕円 435"/>
        <xdr:cNvSpPr/>
      </xdr:nvSpPr>
      <xdr:spPr>
        <a:xfrm>
          <a:off x="6921500" y="134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151975</xdr:rowOff>
    </xdr:from>
    <xdr:ext cx="469744" cy="259045"/>
    <xdr:sp macro="" textlink="">
      <xdr:nvSpPr>
        <xdr:cNvPr id="437" name="テキスト ボックス 436"/>
        <xdr:cNvSpPr txBox="1"/>
      </xdr:nvSpPr>
      <xdr:spPr>
        <a:xfrm>
          <a:off x="6737428" y="1352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158641</xdr:rowOff>
    </xdr:from>
    <xdr:to>
      <xdr:col>55</xdr:col>
      <xdr:colOff>0</xdr:colOff>
      <xdr:row>97</xdr:row>
      <xdr:rowOff>160001</xdr:rowOff>
    </xdr:to>
    <xdr:cxnSp macro="">
      <xdr:nvCxnSpPr>
        <xdr:cNvPr id="468" name="直線コネクタ 467"/>
        <xdr:cNvCxnSpPr/>
      </xdr:nvCxnSpPr>
      <xdr:spPr>
        <a:xfrm flipV="1">
          <a:off x="9639300" y="16789291"/>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9"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125919</xdr:rowOff>
    </xdr:from>
    <xdr:to>
      <xdr:col>50</xdr:col>
      <xdr:colOff>114300</xdr:colOff>
      <xdr:row>97</xdr:row>
      <xdr:rowOff>160001</xdr:rowOff>
    </xdr:to>
    <xdr:cxnSp macro="">
      <xdr:nvCxnSpPr>
        <xdr:cNvPr id="471" name="直線コネクタ 470"/>
        <xdr:cNvCxnSpPr/>
      </xdr:nvCxnSpPr>
      <xdr:spPr>
        <a:xfrm>
          <a:off x="8750300" y="16756569"/>
          <a:ext cx="889000" cy="3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3" name="テキスト ボックス 472"/>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126540</xdr:rowOff>
    </xdr:from>
    <xdr:to>
      <xdr:col>45</xdr:col>
      <xdr:colOff>177800</xdr:colOff>
      <xdr:row>97</xdr:row>
      <xdr:rowOff>125919</xdr:rowOff>
    </xdr:to>
    <xdr:cxnSp macro="">
      <xdr:nvCxnSpPr>
        <xdr:cNvPr id="474" name="直線コネクタ 473"/>
        <xdr:cNvCxnSpPr/>
      </xdr:nvCxnSpPr>
      <xdr:spPr>
        <a:xfrm>
          <a:off x="7861300" y="16585740"/>
          <a:ext cx="889000" cy="17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6" name="テキスト ボックス 475"/>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126540</xdr:rowOff>
    </xdr:from>
    <xdr:to>
      <xdr:col>41</xdr:col>
      <xdr:colOff>50800</xdr:colOff>
      <xdr:row>97</xdr:row>
      <xdr:rowOff>37233</xdr:rowOff>
    </xdr:to>
    <xdr:cxnSp macro="">
      <xdr:nvCxnSpPr>
        <xdr:cNvPr id="477" name="直線コネクタ 476"/>
        <xdr:cNvCxnSpPr/>
      </xdr:nvCxnSpPr>
      <xdr:spPr>
        <a:xfrm flipV="1">
          <a:off x="6972300" y="16585740"/>
          <a:ext cx="889000" cy="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89555</xdr:rowOff>
    </xdr:from>
    <xdr:ext cx="534377" cy="259045"/>
    <xdr:sp macro="" textlink="">
      <xdr:nvSpPr>
        <xdr:cNvPr id="479" name="テキスト ボックス 478"/>
        <xdr:cNvSpPr txBox="1"/>
      </xdr:nvSpPr>
      <xdr:spPr>
        <a:xfrm>
          <a:off x="7594111" y="16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80" name="フローチャート: 判断 479"/>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94868</xdr:rowOff>
    </xdr:from>
    <xdr:ext cx="534377" cy="259045"/>
    <xdr:sp macro="" textlink="">
      <xdr:nvSpPr>
        <xdr:cNvPr id="481" name="テキスト ボックス 480"/>
        <xdr:cNvSpPr txBox="1"/>
      </xdr:nvSpPr>
      <xdr:spPr>
        <a:xfrm>
          <a:off x="6705111" y="167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107841</xdr:rowOff>
    </xdr:from>
    <xdr:to>
      <xdr:col>55</xdr:col>
      <xdr:colOff>50800</xdr:colOff>
      <xdr:row>98</xdr:row>
      <xdr:rowOff>37991</xdr:rowOff>
    </xdr:to>
    <xdr:sp macro="" textlink="">
      <xdr:nvSpPr>
        <xdr:cNvPr id="487" name="楕円 486"/>
        <xdr:cNvSpPr/>
      </xdr:nvSpPr>
      <xdr:spPr>
        <a:xfrm>
          <a:off x="10426700" y="16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22768</xdr:rowOff>
    </xdr:from>
    <xdr:ext cx="534377" cy="259045"/>
    <xdr:sp macro="" textlink="">
      <xdr:nvSpPr>
        <xdr:cNvPr id="488" name="土木費該当値テキスト"/>
        <xdr:cNvSpPr txBox="1"/>
      </xdr:nvSpPr>
      <xdr:spPr>
        <a:xfrm>
          <a:off x="10528300" y="166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109201</xdr:rowOff>
    </xdr:from>
    <xdr:to>
      <xdr:col>50</xdr:col>
      <xdr:colOff>165100</xdr:colOff>
      <xdr:row>98</xdr:row>
      <xdr:rowOff>39351</xdr:rowOff>
    </xdr:to>
    <xdr:sp macro="" textlink="">
      <xdr:nvSpPr>
        <xdr:cNvPr id="489" name="楕円 488"/>
        <xdr:cNvSpPr/>
      </xdr:nvSpPr>
      <xdr:spPr>
        <a:xfrm>
          <a:off x="9588500" y="1673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30478</xdr:rowOff>
    </xdr:from>
    <xdr:ext cx="534377" cy="259045"/>
    <xdr:sp macro="" textlink="">
      <xdr:nvSpPr>
        <xdr:cNvPr id="490" name="テキスト ボックス 489"/>
        <xdr:cNvSpPr txBox="1"/>
      </xdr:nvSpPr>
      <xdr:spPr>
        <a:xfrm>
          <a:off x="9372111" y="168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75119</xdr:rowOff>
    </xdr:from>
    <xdr:to>
      <xdr:col>46</xdr:col>
      <xdr:colOff>38100</xdr:colOff>
      <xdr:row>98</xdr:row>
      <xdr:rowOff>5269</xdr:rowOff>
    </xdr:to>
    <xdr:sp macro="" textlink="">
      <xdr:nvSpPr>
        <xdr:cNvPr id="491" name="楕円 490"/>
        <xdr:cNvSpPr/>
      </xdr:nvSpPr>
      <xdr:spPr>
        <a:xfrm>
          <a:off x="8699500" y="167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167846</xdr:rowOff>
    </xdr:from>
    <xdr:ext cx="534377" cy="259045"/>
    <xdr:sp macro="" textlink="">
      <xdr:nvSpPr>
        <xdr:cNvPr id="492" name="テキスト ボックス 491"/>
        <xdr:cNvSpPr txBox="1"/>
      </xdr:nvSpPr>
      <xdr:spPr>
        <a:xfrm>
          <a:off x="8483111" y="1679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75740</xdr:rowOff>
    </xdr:from>
    <xdr:to>
      <xdr:col>41</xdr:col>
      <xdr:colOff>101600</xdr:colOff>
      <xdr:row>97</xdr:row>
      <xdr:rowOff>5890</xdr:rowOff>
    </xdr:to>
    <xdr:sp macro="" textlink="">
      <xdr:nvSpPr>
        <xdr:cNvPr id="493" name="楕円 492"/>
        <xdr:cNvSpPr/>
      </xdr:nvSpPr>
      <xdr:spPr>
        <a:xfrm>
          <a:off x="7810500" y="165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22417</xdr:rowOff>
    </xdr:from>
    <xdr:ext cx="534377" cy="259045"/>
    <xdr:sp macro="" textlink="">
      <xdr:nvSpPr>
        <xdr:cNvPr id="494" name="テキスト ボックス 493"/>
        <xdr:cNvSpPr txBox="1"/>
      </xdr:nvSpPr>
      <xdr:spPr>
        <a:xfrm>
          <a:off x="7594111" y="1631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157883</xdr:rowOff>
    </xdr:from>
    <xdr:to>
      <xdr:col>36</xdr:col>
      <xdr:colOff>165100</xdr:colOff>
      <xdr:row>97</xdr:row>
      <xdr:rowOff>88033</xdr:rowOff>
    </xdr:to>
    <xdr:sp macro="" textlink="">
      <xdr:nvSpPr>
        <xdr:cNvPr id="495" name="楕円 494"/>
        <xdr:cNvSpPr/>
      </xdr:nvSpPr>
      <xdr:spPr>
        <a:xfrm>
          <a:off x="6921500" y="1661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104560</xdr:rowOff>
    </xdr:from>
    <xdr:ext cx="534377" cy="259045"/>
    <xdr:sp macro="" textlink="">
      <xdr:nvSpPr>
        <xdr:cNvPr id="496" name="テキスト ボックス 495"/>
        <xdr:cNvSpPr txBox="1"/>
      </xdr:nvSpPr>
      <xdr:spPr>
        <a:xfrm>
          <a:off x="6705111" y="163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98116</xdr:rowOff>
    </xdr:from>
    <xdr:to>
      <xdr:col>85</xdr:col>
      <xdr:colOff>127000</xdr:colOff>
      <xdr:row>38</xdr:row>
      <xdr:rowOff>80046</xdr:rowOff>
    </xdr:to>
    <xdr:cxnSp macro="">
      <xdr:nvCxnSpPr>
        <xdr:cNvPr id="528" name="直線コネクタ 527"/>
        <xdr:cNvCxnSpPr/>
      </xdr:nvCxnSpPr>
      <xdr:spPr>
        <a:xfrm>
          <a:off x="15481300" y="6441766"/>
          <a:ext cx="838200" cy="15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9"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98116</xdr:rowOff>
    </xdr:from>
    <xdr:to>
      <xdr:col>81</xdr:col>
      <xdr:colOff>50800</xdr:colOff>
      <xdr:row>38</xdr:row>
      <xdr:rowOff>88973</xdr:rowOff>
    </xdr:to>
    <xdr:cxnSp macro="">
      <xdr:nvCxnSpPr>
        <xdr:cNvPr id="531" name="直線コネクタ 530"/>
        <xdr:cNvCxnSpPr/>
      </xdr:nvCxnSpPr>
      <xdr:spPr>
        <a:xfrm flipV="1">
          <a:off x="14592300" y="6441766"/>
          <a:ext cx="889000" cy="16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3" name="テキスト ボックス 532"/>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123372</xdr:rowOff>
    </xdr:from>
    <xdr:to>
      <xdr:col>76</xdr:col>
      <xdr:colOff>114300</xdr:colOff>
      <xdr:row>38</xdr:row>
      <xdr:rowOff>88973</xdr:rowOff>
    </xdr:to>
    <xdr:cxnSp macro="">
      <xdr:nvCxnSpPr>
        <xdr:cNvPr id="534" name="直線コネクタ 533"/>
        <xdr:cNvCxnSpPr/>
      </xdr:nvCxnSpPr>
      <xdr:spPr>
        <a:xfrm>
          <a:off x="13703300" y="6467022"/>
          <a:ext cx="889000" cy="13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6" name="テキスト ボックス 535"/>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123372</xdr:rowOff>
    </xdr:from>
    <xdr:to>
      <xdr:col>71</xdr:col>
      <xdr:colOff>177800</xdr:colOff>
      <xdr:row>37</xdr:row>
      <xdr:rowOff>145796</xdr:rowOff>
    </xdr:to>
    <xdr:cxnSp macro="">
      <xdr:nvCxnSpPr>
        <xdr:cNvPr id="537" name="直線コネクタ 536"/>
        <xdr:cNvCxnSpPr/>
      </xdr:nvCxnSpPr>
      <xdr:spPr>
        <a:xfrm flipV="1">
          <a:off x="12814300" y="6467022"/>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9" name="テキスト ボックス 538"/>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40" name="フローチャート: 判断 539"/>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41" name="テキスト ボックス 540"/>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29246</xdr:rowOff>
    </xdr:from>
    <xdr:to>
      <xdr:col>85</xdr:col>
      <xdr:colOff>177800</xdr:colOff>
      <xdr:row>38</xdr:row>
      <xdr:rowOff>130846</xdr:rowOff>
    </xdr:to>
    <xdr:sp macro="" textlink="">
      <xdr:nvSpPr>
        <xdr:cNvPr id="547" name="楕円 546"/>
        <xdr:cNvSpPr/>
      </xdr:nvSpPr>
      <xdr:spPr>
        <a:xfrm>
          <a:off x="16268700" y="6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7673</xdr:rowOff>
    </xdr:from>
    <xdr:ext cx="534377" cy="259045"/>
    <xdr:sp macro="" textlink="">
      <xdr:nvSpPr>
        <xdr:cNvPr id="548" name="消防費該当値テキスト"/>
        <xdr:cNvSpPr txBox="1"/>
      </xdr:nvSpPr>
      <xdr:spPr>
        <a:xfrm>
          <a:off x="16370300" y="652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47316</xdr:rowOff>
    </xdr:from>
    <xdr:to>
      <xdr:col>81</xdr:col>
      <xdr:colOff>101600</xdr:colOff>
      <xdr:row>37</xdr:row>
      <xdr:rowOff>148916</xdr:rowOff>
    </xdr:to>
    <xdr:sp macro="" textlink="">
      <xdr:nvSpPr>
        <xdr:cNvPr id="549" name="楕円 548"/>
        <xdr:cNvSpPr/>
      </xdr:nvSpPr>
      <xdr:spPr>
        <a:xfrm>
          <a:off x="15430500" y="63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140043</xdr:rowOff>
    </xdr:from>
    <xdr:ext cx="534377" cy="259045"/>
    <xdr:sp macro="" textlink="">
      <xdr:nvSpPr>
        <xdr:cNvPr id="550" name="テキスト ボックス 549"/>
        <xdr:cNvSpPr txBox="1"/>
      </xdr:nvSpPr>
      <xdr:spPr>
        <a:xfrm>
          <a:off x="15214111" y="64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38173</xdr:rowOff>
    </xdr:from>
    <xdr:to>
      <xdr:col>76</xdr:col>
      <xdr:colOff>165100</xdr:colOff>
      <xdr:row>38</xdr:row>
      <xdr:rowOff>139773</xdr:rowOff>
    </xdr:to>
    <xdr:sp macro="" textlink="">
      <xdr:nvSpPr>
        <xdr:cNvPr id="551" name="楕円 550"/>
        <xdr:cNvSpPr/>
      </xdr:nvSpPr>
      <xdr:spPr>
        <a:xfrm>
          <a:off x="14541500" y="65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130900</xdr:rowOff>
    </xdr:from>
    <xdr:ext cx="534377" cy="259045"/>
    <xdr:sp macro="" textlink="">
      <xdr:nvSpPr>
        <xdr:cNvPr id="552" name="テキスト ボックス 551"/>
        <xdr:cNvSpPr txBox="1"/>
      </xdr:nvSpPr>
      <xdr:spPr>
        <a:xfrm>
          <a:off x="14325111" y="66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72572</xdr:rowOff>
    </xdr:from>
    <xdr:to>
      <xdr:col>72</xdr:col>
      <xdr:colOff>38100</xdr:colOff>
      <xdr:row>38</xdr:row>
      <xdr:rowOff>2722</xdr:rowOff>
    </xdr:to>
    <xdr:sp macro="" textlink="">
      <xdr:nvSpPr>
        <xdr:cNvPr id="553" name="楕円 552"/>
        <xdr:cNvSpPr/>
      </xdr:nvSpPr>
      <xdr:spPr>
        <a:xfrm>
          <a:off x="13652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165299</xdr:rowOff>
    </xdr:from>
    <xdr:ext cx="534377" cy="259045"/>
    <xdr:sp macro="" textlink="">
      <xdr:nvSpPr>
        <xdr:cNvPr id="554" name="テキスト ボックス 553"/>
        <xdr:cNvSpPr txBox="1"/>
      </xdr:nvSpPr>
      <xdr:spPr>
        <a:xfrm>
          <a:off x="13436111" y="65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94996</xdr:rowOff>
    </xdr:from>
    <xdr:to>
      <xdr:col>67</xdr:col>
      <xdr:colOff>101600</xdr:colOff>
      <xdr:row>38</xdr:row>
      <xdr:rowOff>25146</xdr:rowOff>
    </xdr:to>
    <xdr:sp macro="" textlink="">
      <xdr:nvSpPr>
        <xdr:cNvPr id="555" name="楕円 554"/>
        <xdr:cNvSpPr/>
      </xdr:nvSpPr>
      <xdr:spPr>
        <a:xfrm>
          <a:off x="12763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16273</xdr:rowOff>
    </xdr:from>
    <xdr:ext cx="534377" cy="259045"/>
    <xdr:sp macro="" textlink="">
      <xdr:nvSpPr>
        <xdr:cNvPr id="556" name="テキスト ボックス 555"/>
        <xdr:cNvSpPr txBox="1"/>
      </xdr:nvSpPr>
      <xdr:spPr>
        <a:xfrm>
          <a:off x="12547111" y="6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78207</xdr:rowOff>
    </xdr:from>
    <xdr:to>
      <xdr:col>85</xdr:col>
      <xdr:colOff>127000</xdr:colOff>
      <xdr:row>54</xdr:row>
      <xdr:rowOff>40291</xdr:rowOff>
    </xdr:to>
    <xdr:cxnSp macro="">
      <xdr:nvCxnSpPr>
        <xdr:cNvPr id="588" name="直線コネクタ 587"/>
        <xdr:cNvCxnSpPr/>
      </xdr:nvCxnSpPr>
      <xdr:spPr>
        <a:xfrm flipV="1">
          <a:off x="15481300" y="9165057"/>
          <a:ext cx="838200" cy="1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9"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161874</xdr:rowOff>
    </xdr:from>
    <xdr:to>
      <xdr:col>81</xdr:col>
      <xdr:colOff>50800</xdr:colOff>
      <xdr:row>54</xdr:row>
      <xdr:rowOff>40291</xdr:rowOff>
    </xdr:to>
    <xdr:cxnSp macro="">
      <xdr:nvCxnSpPr>
        <xdr:cNvPr id="591" name="直線コネクタ 590"/>
        <xdr:cNvCxnSpPr/>
      </xdr:nvCxnSpPr>
      <xdr:spPr>
        <a:xfrm>
          <a:off x="14592300" y="9248724"/>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3" name="テキスト ボックス 592"/>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161874</xdr:rowOff>
    </xdr:from>
    <xdr:to>
      <xdr:col>76</xdr:col>
      <xdr:colOff>114300</xdr:colOff>
      <xdr:row>54</xdr:row>
      <xdr:rowOff>105867</xdr:rowOff>
    </xdr:to>
    <xdr:cxnSp macro="">
      <xdr:nvCxnSpPr>
        <xdr:cNvPr id="594" name="直線コネクタ 593"/>
        <xdr:cNvCxnSpPr/>
      </xdr:nvCxnSpPr>
      <xdr:spPr>
        <a:xfrm flipV="1">
          <a:off x="13703300" y="9248724"/>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6" name="テキスト ボックス 595"/>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86992</xdr:rowOff>
    </xdr:from>
    <xdr:to>
      <xdr:col>71</xdr:col>
      <xdr:colOff>177800</xdr:colOff>
      <xdr:row>54</xdr:row>
      <xdr:rowOff>105867</xdr:rowOff>
    </xdr:to>
    <xdr:cxnSp macro="">
      <xdr:nvCxnSpPr>
        <xdr:cNvPr id="597" name="直線コネクタ 596"/>
        <xdr:cNvCxnSpPr/>
      </xdr:nvCxnSpPr>
      <xdr:spPr>
        <a:xfrm>
          <a:off x="12814300" y="9345292"/>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9" name="テキスト ボックス 598"/>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600" name="フローチャート: 判断 599"/>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601" name="テキスト ボックス 600"/>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27407</xdr:rowOff>
    </xdr:from>
    <xdr:to>
      <xdr:col>85</xdr:col>
      <xdr:colOff>177800</xdr:colOff>
      <xdr:row>53</xdr:row>
      <xdr:rowOff>129007</xdr:rowOff>
    </xdr:to>
    <xdr:sp macro="" textlink="">
      <xdr:nvSpPr>
        <xdr:cNvPr id="607" name="楕円 606"/>
        <xdr:cNvSpPr/>
      </xdr:nvSpPr>
      <xdr:spPr>
        <a:xfrm>
          <a:off x="16268700" y="911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50284</xdr:rowOff>
    </xdr:from>
    <xdr:ext cx="534377" cy="259045"/>
    <xdr:sp macro="" textlink="">
      <xdr:nvSpPr>
        <xdr:cNvPr id="608" name="教育費該当値テキスト"/>
        <xdr:cNvSpPr txBox="1"/>
      </xdr:nvSpPr>
      <xdr:spPr>
        <a:xfrm>
          <a:off x="16370300" y="89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160941</xdr:rowOff>
    </xdr:from>
    <xdr:to>
      <xdr:col>81</xdr:col>
      <xdr:colOff>101600</xdr:colOff>
      <xdr:row>54</xdr:row>
      <xdr:rowOff>91091</xdr:rowOff>
    </xdr:to>
    <xdr:sp macro="" textlink="">
      <xdr:nvSpPr>
        <xdr:cNvPr id="609" name="楕円 608"/>
        <xdr:cNvSpPr/>
      </xdr:nvSpPr>
      <xdr:spPr>
        <a:xfrm>
          <a:off x="15430500" y="92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107618</xdr:rowOff>
    </xdr:from>
    <xdr:ext cx="534377" cy="259045"/>
    <xdr:sp macro="" textlink="">
      <xdr:nvSpPr>
        <xdr:cNvPr id="610" name="テキスト ボックス 609"/>
        <xdr:cNvSpPr txBox="1"/>
      </xdr:nvSpPr>
      <xdr:spPr>
        <a:xfrm>
          <a:off x="15214111" y="9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111074</xdr:rowOff>
    </xdr:from>
    <xdr:to>
      <xdr:col>76</xdr:col>
      <xdr:colOff>165100</xdr:colOff>
      <xdr:row>54</xdr:row>
      <xdr:rowOff>41224</xdr:rowOff>
    </xdr:to>
    <xdr:sp macro="" textlink="">
      <xdr:nvSpPr>
        <xdr:cNvPr id="611" name="楕円 610"/>
        <xdr:cNvSpPr/>
      </xdr:nvSpPr>
      <xdr:spPr>
        <a:xfrm>
          <a:off x="145415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57751</xdr:rowOff>
    </xdr:from>
    <xdr:ext cx="534377" cy="259045"/>
    <xdr:sp macro="" textlink="">
      <xdr:nvSpPr>
        <xdr:cNvPr id="612" name="テキスト ボックス 611"/>
        <xdr:cNvSpPr txBox="1"/>
      </xdr:nvSpPr>
      <xdr:spPr>
        <a:xfrm>
          <a:off x="14325111" y="897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55067</xdr:rowOff>
    </xdr:from>
    <xdr:to>
      <xdr:col>72</xdr:col>
      <xdr:colOff>38100</xdr:colOff>
      <xdr:row>54</xdr:row>
      <xdr:rowOff>156667</xdr:rowOff>
    </xdr:to>
    <xdr:sp macro="" textlink="">
      <xdr:nvSpPr>
        <xdr:cNvPr id="613" name="楕円 612"/>
        <xdr:cNvSpPr/>
      </xdr:nvSpPr>
      <xdr:spPr>
        <a:xfrm>
          <a:off x="13652500" y="93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1744</xdr:rowOff>
    </xdr:from>
    <xdr:ext cx="534377" cy="259045"/>
    <xdr:sp macro="" textlink="">
      <xdr:nvSpPr>
        <xdr:cNvPr id="614" name="テキスト ボックス 613"/>
        <xdr:cNvSpPr txBox="1"/>
      </xdr:nvSpPr>
      <xdr:spPr>
        <a:xfrm>
          <a:off x="13436111" y="90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36192</xdr:rowOff>
    </xdr:from>
    <xdr:to>
      <xdr:col>67</xdr:col>
      <xdr:colOff>101600</xdr:colOff>
      <xdr:row>54</xdr:row>
      <xdr:rowOff>137792</xdr:rowOff>
    </xdr:to>
    <xdr:sp macro="" textlink="">
      <xdr:nvSpPr>
        <xdr:cNvPr id="615" name="楕円 614"/>
        <xdr:cNvSpPr/>
      </xdr:nvSpPr>
      <xdr:spPr>
        <a:xfrm>
          <a:off x="12763500" y="92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154319</xdr:rowOff>
    </xdr:from>
    <xdr:ext cx="534377" cy="259045"/>
    <xdr:sp macro="" textlink="">
      <xdr:nvSpPr>
        <xdr:cNvPr id="616" name="テキスト ボックス 615"/>
        <xdr:cNvSpPr txBox="1"/>
      </xdr:nvSpPr>
      <xdr:spPr>
        <a:xfrm>
          <a:off x="12547111" y="906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62319</xdr:rowOff>
    </xdr:from>
    <xdr:to>
      <xdr:col>85</xdr:col>
      <xdr:colOff>127000</xdr:colOff>
      <xdr:row>77</xdr:row>
      <xdr:rowOff>115354</xdr:rowOff>
    </xdr:to>
    <xdr:cxnSp macro="">
      <xdr:nvCxnSpPr>
        <xdr:cNvPr id="641" name="直線コネクタ 640"/>
        <xdr:cNvCxnSpPr/>
      </xdr:nvCxnSpPr>
      <xdr:spPr>
        <a:xfrm flipV="1">
          <a:off x="15481300" y="13263969"/>
          <a:ext cx="8382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2"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115354</xdr:rowOff>
    </xdr:from>
    <xdr:to>
      <xdr:col>81</xdr:col>
      <xdr:colOff>50800</xdr:colOff>
      <xdr:row>78</xdr:row>
      <xdr:rowOff>597</xdr:rowOff>
    </xdr:to>
    <xdr:cxnSp macro="">
      <xdr:nvCxnSpPr>
        <xdr:cNvPr id="644" name="直線コネクタ 643"/>
        <xdr:cNvCxnSpPr/>
      </xdr:nvCxnSpPr>
      <xdr:spPr>
        <a:xfrm flipV="1">
          <a:off x="14592300" y="13317004"/>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6" name="テキスト ボックス 645"/>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597</xdr:rowOff>
    </xdr:from>
    <xdr:to>
      <xdr:col>76</xdr:col>
      <xdr:colOff>114300</xdr:colOff>
      <xdr:row>78</xdr:row>
      <xdr:rowOff>14142</xdr:rowOff>
    </xdr:to>
    <xdr:cxnSp macro="">
      <xdr:nvCxnSpPr>
        <xdr:cNvPr id="647" name="直線コネクタ 646"/>
        <xdr:cNvCxnSpPr/>
      </xdr:nvCxnSpPr>
      <xdr:spPr>
        <a:xfrm flipV="1">
          <a:off x="13703300" y="13373697"/>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9" name="テキスト ボックス 648"/>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84892</xdr:rowOff>
    </xdr:from>
    <xdr:to>
      <xdr:col>71</xdr:col>
      <xdr:colOff>177800</xdr:colOff>
      <xdr:row>78</xdr:row>
      <xdr:rowOff>14142</xdr:rowOff>
    </xdr:to>
    <xdr:cxnSp macro="">
      <xdr:nvCxnSpPr>
        <xdr:cNvPr id="650" name="直線コネクタ 649"/>
        <xdr:cNvCxnSpPr/>
      </xdr:nvCxnSpPr>
      <xdr:spPr>
        <a:xfrm>
          <a:off x="12814300" y="13286542"/>
          <a:ext cx="889000" cy="1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2" name="テキスト ボックス 651"/>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3" name="フローチャート: 判断 652"/>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40067</xdr:rowOff>
    </xdr:from>
    <xdr:ext cx="378565" cy="259045"/>
    <xdr:sp macro="" textlink="">
      <xdr:nvSpPr>
        <xdr:cNvPr id="654" name="テキスト ボックス 653"/>
        <xdr:cNvSpPr txBox="1"/>
      </xdr:nvSpPr>
      <xdr:spPr>
        <a:xfrm>
          <a:off x="12625017" y="1341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11519</xdr:rowOff>
    </xdr:from>
    <xdr:to>
      <xdr:col>85</xdr:col>
      <xdr:colOff>177800</xdr:colOff>
      <xdr:row>77</xdr:row>
      <xdr:rowOff>113119</xdr:rowOff>
    </xdr:to>
    <xdr:sp macro="" textlink="">
      <xdr:nvSpPr>
        <xdr:cNvPr id="660" name="楕円 659"/>
        <xdr:cNvSpPr/>
      </xdr:nvSpPr>
      <xdr:spPr>
        <a:xfrm>
          <a:off x="16268700" y="132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34396</xdr:rowOff>
    </xdr:from>
    <xdr:ext cx="469744" cy="259045"/>
    <xdr:sp macro="" textlink="">
      <xdr:nvSpPr>
        <xdr:cNvPr id="661" name="災害復旧費該当値テキスト"/>
        <xdr:cNvSpPr txBox="1"/>
      </xdr:nvSpPr>
      <xdr:spPr>
        <a:xfrm>
          <a:off x="16370300" y="130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64554</xdr:rowOff>
    </xdr:from>
    <xdr:to>
      <xdr:col>81</xdr:col>
      <xdr:colOff>101600</xdr:colOff>
      <xdr:row>77</xdr:row>
      <xdr:rowOff>166154</xdr:rowOff>
    </xdr:to>
    <xdr:sp macro="" textlink="">
      <xdr:nvSpPr>
        <xdr:cNvPr id="662" name="楕円 661"/>
        <xdr:cNvSpPr/>
      </xdr:nvSpPr>
      <xdr:spPr>
        <a:xfrm>
          <a:off x="154305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11231</xdr:rowOff>
    </xdr:from>
    <xdr:ext cx="469744" cy="259045"/>
    <xdr:sp macro="" textlink="">
      <xdr:nvSpPr>
        <xdr:cNvPr id="663" name="テキスト ボックス 662"/>
        <xdr:cNvSpPr txBox="1"/>
      </xdr:nvSpPr>
      <xdr:spPr>
        <a:xfrm>
          <a:off x="15246428" y="130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121247</xdr:rowOff>
    </xdr:from>
    <xdr:to>
      <xdr:col>76</xdr:col>
      <xdr:colOff>165100</xdr:colOff>
      <xdr:row>78</xdr:row>
      <xdr:rowOff>51397</xdr:rowOff>
    </xdr:to>
    <xdr:sp macro="" textlink="">
      <xdr:nvSpPr>
        <xdr:cNvPr id="664" name="楕円 663"/>
        <xdr:cNvSpPr/>
      </xdr:nvSpPr>
      <xdr:spPr>
        <a:xfrm>
          <a:off x="14541500" y="1332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42524</xdr:rowOff>
    </xdr:from>
    <xdr:ext cx="378565" cy="259045"/>
    <xdr:sp macro="" textlink="">
      <xdr:nvSpPr>
        <xdr:cNvPr id="665" name="テキスト ボックス 664"/>
        <xdr:cNvSpPr txBox="1"/>
      </xdr:nvSpPr>
      <xdr:spPr>
        <a:xfrm>
          <a:off x="14403017" y="1341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134792</xdr:rowOff>
    </xdr:from>
    <xdr:to>
      <xdr:col>72</xdr:col>
      <xdr:colOff>38100</xdr:colOff>
      <xdr:row>78</xdr:row>
      <xdr:rowOff>64942</xdr:rowOff>
    </xdr:to>
    <xdr:sp macro="" textlink="">
      <xdr:nvSpPr>
        <xdr:cNvPr id="666" name="楕円 665"/>
        <xdr:cNvSpPr/>
      </xdr:nvSpPr>
      <xdr:spPr>
        <a:xfrm>
          <a:off x="13652500" y="133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56069</xdr:rowOff>
    </xdr:from>
    <xdr:ext cx="378565" cy="259045"/>
    <xdr:sp macro="" textlink="">
      <xdr:nvSpPr>
        <xdr:cNvPr id="667" name="テキスト ボックス 666"/>
        <xdr:cNvSpPr txBox="1"/>
      </xdr:nvSpPr>
      <xdr:spPr>
        <a:xfrm>
          <a:off x="13514017" y="13429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34092</xdr:rowOff>
    </xdr:from>
    <xdr:to>
      <xdr:col>67</xdr:col>
      <xdr:colOff>101600</xdr:colOff>
      <xdr:row>77</xdr:row>
      <xdr:rowOff>135692</xdr:rowOff>
    </xdr:to>
    <xdr:sp macro="" textlink="">
      <xdr:nvSpPr>
        <xdr:cNvPr id="668" name="楕円 667"/>
        <xdr:cNvSpPr/>
      </xdr:nvSpPr>
      <xdr:spPr>
        <a:xfrm>
          <a:off x="12763500" y="1323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152219</xdr:rowOff>
    </xdr:from>
    <xdr:ext cx="469744" cy="259045"/>
    <xdr:sp macro="" textlink="">
      <xdr:nvSpPr>
        <xdr:cNvPr id="669" name="テキスト ボックス 668"/>
        <xdr:cNvSpPr txBox="1"/>
      </xdr:nvSpPr>
      <xdr:spPr>
        <a:xfrm>
          <a:off x="12579428" y="1301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6" name="直線コネクタ 695"/>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7"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8" name="直線コネクタ 697"/>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9"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700" name="直線コネクタ 699"/>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158739</xdr:rowOff>
    </xdr:from>
    <xdr:to>
      <xdr:col>85</xdr:col>
      <xdr:colOff>127000</xdr:colOff>
      <xdr:row>94</xdr:row>
      <xdr:rowOff>162429</xdr:rowOff>
    </xdr:to>
    <xdr:cxnSp macro="">
      <xdr:nvCxnSpPr>
        <xdr:cNvPr id="701" name="直線コネクタ 700"/>
        <xdr:cNvCxnSpPr/>
      </xdr:nvCxnSpPr>
      <xdr:spPr>
        <a:xfrm flipV="1">
          <a:off x="15481300" y="16275039"/>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2"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3" name="フローチャート: 判断 702"/>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137055</xdr:rowOff>
    </xdr:from>
    <xdr:to>
      <xdr:col>81</xdr:col>
      <xdr:colOff>50800</xdr:colOff>
      <xdr:row>94</xdr:row>
      <xdr:rowOff>162429</xdr:rowOff>
    </xdr:to>
    <xdr:cxnSp macro="">
      <xdr:nvCxnSpPr>
        <xdr:cNvPr id="704" name="直線コネクタ 703"/>
        <xdr:cNvCxnSpPr/>
      </xdr:nvCxnSpPr>
      <xdr:spPr>
        <a:xfrm>
          <a:off x="14592300" y="16253355"/>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5" name="フローチャート: 判断 704"/>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6" name="テキスト ボックス 705"/>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116971</xdr:rowOff>
    </xdr:from>
    <xdr:to>
      <xdr:col>76</xdr:col>
      <xdr:colOff>114300</xdr:colOff>
      <xdr:row>94</xdr:row>
      <xdr:rowOff>137055</xdr:rowOff>
    </xdr:to>
    <xdr:cxnSp macro="">
      <xdr:nvCxnSpPr>
        <xdr:cNvPr id="707" name="直線コネクタ 706"/>
        <xdr:cNvCxnSpPr/>
      </xdr:nvCxnSpPr>
      <xdr:spPr>
        <a:xfrm>
          <a:off x="13703300" y="16233271"/>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8" name="フローチャート: 判断 707"/>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9" name="テキスト ボックス 708"/>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47051</xdr:rowOff>
    </xdr:from>
    <xdr:to>
      <xdr:col>71</xdr:col>
      <xdr:colOff>177800</xdr:colOff>
      <xdr:row>94</xdr:row>
      <xdr:rowOff>116971</xdr:rowOff>
    </xdr:to>
    <xdr:cxnSp macro="">
      <xdr:nvCxnSpPr>
        <xdr:cNvPr id="710" name="直線コネクタ 709"/>
        <xdr:cNvCxnSpPr/>
      </xdr:nvCxnSpPr>
      <xdr:spPr>
        <a:xfrm>
          <a:off x="12814300" y="16163351"/>
          <a:ext cx="889000" cy="6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11" name="フローチャート: 判断 710"/>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2" name="テキスト ボックス 711"/>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3" name="フローチャート: 判断 712"/>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4" name="テキスト ボックス 713"/>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107939</xdr:rowOff>
    </xdr:from>
    <xdr:to>
      <xdr:col>85</xdr:col>
      <xdr:colOff>177800</xdr:colOff>
      <xdr:row>95</xdr:row>
      <xdr:rowOff>38089</xdr:rowOff>
    </xdr:to>
    <xdr:sp macro="" textlink="">
      <xdr:nvSpPr>
        <xdr:cNvPr id="720" name="楕円 719"/>
        <xdr:cNvSpPr/>
      </xdr:nvSpPr>
      <xdr:spPr>
        <a:xfrm>
          <a:off x="162687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130816</xdr:rowOff>
    </xdr:from>
    <xdr:ext cx="534377" cy="259045"/>
    <xdr:sp macro="" textlink="">
      <xdr:nvSpPr>
        <xdr:cNvPr id="721" name="公債費該当値テキスト"/>
        <xdr:cNvSpPr txBox="1"/>
      </xdr:nvSpPr>
      <xdr:spPr>
        <a:xfrm>
          <a:off x="16370300" y="1607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111629</xdr:rowOff>
    </xdr:from>
    <xdr:to>
      <xdr:col>81</xdr:col>
      <xdr:colOff>101600</xdr:colOff>
      <xdr:row>95</xdr:row>
      <xdr:rowOff>41779</xdr:rowOff>
    </xdr:to>
    <xdr:sp macro="" textlink="">
      <xdr:nvSpPr>
        <xdr:cNvPr id="722" name="楕円 721"/>
        <xdr:cNvSpPr/>
      </xdr:nvSpPr>
      <xdr:spPr>
        <a:xfrm>
          <a:off x="15430500" y="1622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58306</xdr:rowOff>
    </xdr:from>
    <xdr:ext cx="534377" cy="259045"/>
    <xdr:sp macro="" textlink="">
      <xdr:nvSpPr>
        <xdr:cNvPr id="723" name="テキスト ボックス 722"/>
        <xdr:cNvSpPr txBox="1"/>
      </xdr:nvSpPr>
      <xdr:spPr>
        <a:xfrm>
          <a:off x="15214111" y="160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86255</xdr:rowOff>
    </xdr:from>
    <xdr:to>
      <xdr:col>76</xdr:col>
      <xdr:colOff>165100</xdr:colOff>
      <xdr:row>95</xdr:row>
      <xdr:rowOff>16405</xdr:rowOff>
    </xdr:to>
    <xdr:sp macro="" textlink="">
      <xdr:nvSpPr>
        <xdr:cNvPr id="724" name="楕円 723"/>
        <xdr:cNvSpPr/>
      </xdr:nvSpPr>
      <xdr:spPr>
        <a:xfrm>
          <a:off x="14541500" y="1620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32932</xdr:rowOff>
    </xdr:from>
    <xdr:ext cx="534377" cy="259045"/>
    <xdr:sp macro="" textlink="">
      <xdr:nvSpPr>
        <xdr:cNvPr id="725" name="テキスト ボックス 724"/>
        <xdr:cNvSpPr txBox="1"/>
      </xdr:nvSpPr>
      <xdr:spPr>
        <a:xfrm>
          <a:off x="14325111" y="1597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66171</xdr:rowOff>
    </xdr:from>
    <xdr:to>
      <xdr:col>72</xdr:col>
      <xdr:colOff>38100</xdr:colOff>
      <xdr:row>94</xdr:row>
      <xdr:rowOff>167771</xdr:rowOff>
    </xdr:to>
    <xdr:sp macro="" textlink="">
      <xdr:nvSpPr>
        <xdr:cNvPr id="726" name="楕円 725"/>
        <xdr:cNvSpPr/>
      </xdr:nvSpPr>
      <xdr:spPr>
        <a:xfrm>
          <a:off x="13652500" y="1618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12848</xdr:rowOff>
    </xdr:from>
    <xdr:ext cx="534377" cy="259045"/>
    <xdr:sp macro="" textlink="">
      <xdr:nvSpPr>
        <xdr:cNvPr id="727" name="テキスト ボックス 726"/>
        <xdr:cNvSpPr txBox="1"/>
      </xdr:nvSpPr>
      <xdr:spPr>
        <a:xfrm>
          <a:off x="13436111" y="1595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167701</xdr:rowOff>
    </xdr:from>
    <xdr:to>
      <xdr:col>67</xdr:col>
      <xdr:colOff>101600</xdr:colOff>
      <xdr:row>94</xdr:row>
      <xdr:rowOff>97851</xdr:rowOff>
    </xdr:to>
    <xdr:sp macro="" textlink="">
      <xdr:nvSpPr>
        <xdr:cNvPr id="728" name="楕円 727"/>
        <xdr:cNvSpPr/>
      </xdr:nvSpPr>
      <xdr:spPr>
        <a:xfrm>
          <a:off x="12763500" y="161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114378</xdr:rowOff>
    </xdr:from>
    <xdr:ext cx="534377" cy="259045"/>
    <xdr:sp macro="" textlink="">
      <xdr:nvSpPr>
        <xdr:cNvPr id="729" name="テキスト ボックス 728"/>
        <xdr:cNvSpPr txBox="1"/>
      </xdr:nvSpPr>
      <xdr:spPr>
        <a:xfrm>
          <a:off x="12547111" y="158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3" name="直線コネクタ 752"/>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6"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7" name="直線コネクタ 756"/>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9"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2" name="フローチャート: 判断 761"/>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3" name="テキスト ボックス 762"/>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5" name="フローチャート: 判断 764"/>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6" name="テキスト ボックス 765"/>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8" name="フローチャート: 判断 767"/>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9" name="テキスト ボックス 768"/>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70" name="フローチャート: 判断 769"/>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71" name="テキスト ボックス 770"/>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330,465</a:t>
          </a:r>
          <a:r>
            <a:rPr kumimoji="1" lang="ja-JP" altLang="ja-JP" sz="1100">
              <a:solidFill>
                <a:schemeClr val="dk1"/>
              </a:solidFill>
              <a:effectLst/>
              <a:latin typeface="+mn-lt"/>
              <a:ea typeface="+mn-ea"/>
              <a:cs typeface="+mn-cs"/>
            </a:rPr>
            <a:t>円となっている。このうち、約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％を占める民生費については、住民一人当たり</a:t>
          </a:r>
          <a:r>
            <a:rPr kumimoji="1" lang="en-US" altLang="ja-JP" sz="1100">
              <a:solidFill>
                <a:schemeClr val="dk1"/>
              </a:solidFill>
              <a:effectLst/>
              <a:latin typeface="+mn-lt"/>
              <a:ea typeface="+mn-ea"/>
              <a:cs typeface="+mn-cs"/>
            </a:rPr>
            <a:t>113,426</a:t>
          </a:r>
          <a:r>
            <a:rPr kumimoji="1" lang="ja-JP" altLang="ja-JP" sz="1100">
              <a:solidFill>
                <a:schemeClr val="dk1"/>
              </a:solidFill>
              <a:effectLst/>
              <a:latin typeface="+mn-lt"/>
              <a:ea typeface="+mn-ea"/>
              <a:cs typeface="+mn-cs"/>
            </a:rPr>
            <a:t>円となっており、類似団体の中で最も低いコストとなっている。これは、高齢化率や生活保護率が全国平均に比べて低く、扶助対象者が少ないことによるが、近年は子ども・子育て支援新制度による給付費増加の影響もあり、民生費全体として増加傾向にある。将来的には、高齢化に伴う医療費や社会保障経費の急激な増加が見込まれることから、公費負担の見直し等により扶助費増加の抑制に努め、持続可能なまちづくりを行うことが必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教育費については、小学校・幼稚園空調整備費及び中学校改修費の増により前年度より増加している一方、</a:t>
          </a:r>
          <a:r>
            <a:rPr kumimoji="1" lang="ja-JP" altLang="ja-JP" sz="1100">
              <a:solidFill>
                <a:schemeClr val="dk1"/>
              </a:solidFill>
              <a:effectLst/>
              <a:latin typeface="+mn-lt"/>
              <a:ea typeface="+mn-ea"/>
              <a:cs typeface="+mn-cs"/>
            </a:rPr>
            <a:t>消防費は、消防特殊車両の更新</a:t>
          </a:r>
          <a:r>
            <a:rPr kumimoji="1" lang="ja-JP" altLang="en-US" sz="1100">
              <a:solidFill>
                <a:schemeClr val="dk1"/>
              </a:solidFill>
              <a:effectLst/>
              <a:latin typeface="+mn-lt"/>
              <a:ea typeface="+mn-ea"/>
              <a:cs typeface="+mn-cs"/>
            </a:rPr>
            <a:t>終了したため</a:t>
          </a:r>
          <a:r>
            <a:rPr kumimoji="1" lang="ja-JP" altLang="ja-JP" sz="1100">
              <a:solidFill>
                <a:schemeClr val="dk1"/>
              </a:solidFill>
              <a:effectLst/>
              <a:latin typeface="+mn-lt"/>
              <a:ea typeface="+mn-ea"/>
              <a:cs typeface="+mn-cs"/>
            </a:rPr>
            <a:t>前年度より減少している。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歳入では地方消費税交付金などは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となった一方で、固定資産税や普通交付税、</a:t>
          </a:r>
          <a:r>
            <a:rPr kumimoji="1" lang="ja-JP" altLang="en-US" sz="1100">
              <a:solidFill>
                <a:schemeClr val="dk1"/>
              </a:solidFill>
              <a:effectLst/>
              <a:latin typeface="+mn-lt"/>
              <a:ea typeface="+mn-ea"/>
              <a:cs typeface="+mn-cs"/>
            </a:rPr>
            <a:t>国庫支出金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となり、歳入全体では</a:t>
          </a:r>
          <a:r>
            <a:rPr kumimoji="1" lang="ja-JP" altLang="en-US" sz="1100">
              <a:solidFill>
                <a:schemeClr val="dk1"/>
              </a:solidFill>
              <a:effectLst/>
              <a:latin typeface="+mn-lt"/>
              <a:ea typeface="+mn-ea"/>
              <a:cs typeface="+mn-cs"/>
            </a:rPr>
            <a:t>増収</a:t>
          </a:r>
          <a:r>
            <a:rPr kumimoji="1" lang="ja-JP" altLang="ja-JP" sz="1100">
              <a:solidFill>
                <a:schemeClr val="dk1"/>
              </a:solidFill>
              <a:effectLst/>
              <a:latin typeface="+mn-lt"/>
              <a:ea typeface="+mn-ea"/>
              <a:cs typeface="+mn-cs"/>
            </a:rPr>
            <a:t>となった。歳出では</a:t>
          </a:r>
          <a:r>
            <a:rPr kumimoji="1" lang="ja-JP" altLang="en-US" sz="1100">
              <a:solidFill>
                <a:schemeClr val="dk1"/>
              </a:solidFill>
              <a:effectLst/>
              <a:latin typeface="+mn-lt"/>
              <a:ea typeface="+mn-ea"/>
              <a:cs typeface="+mn-cs"/>
            </a:rPr>
            <a:t>扶助費や投資的経費の増加、また将来に備えた積立金の増加などにより、歳出全体は増加した。一般会計全体では歳入が歳出を上回り、</a:t>
          </a:r>
          <a:r>
            <a:rPr kumimoji="1" lang="ja-JP" altLang="ja-JP" sz="1100">
              <a:solidFill>
                <a:schemeClr val="dk1"/>
              </a:solidFill>
              <a:effectLst/>
              <a:latin typeface="+mn-lt"/>
              <a:ea typeface="+mn-ea"/>
              <a:cs typeface="+mn-cs"/>
            </a:rPr>
            <a:t>財政調整基金については取り崩しを行わなかった。今後も歳出の抑制に努めるとともに、実質収支比率の改善等、健全な財政運営に努める。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連結実質赤字比率は、これまで常に黒字となっており、前年度に引き続き</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年度も全会計で黒字となった。</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年度の黒字は、標準財政規模比で</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で前年度比で</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水道事業会計は、標準財政規模比で</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している。また、三田市民病院</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会計は、標準財政規模比で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ポイント低下している。</a:t>
          </a:r>
          <a:endParaRPr lang="ja-JP" altLang="ja-JP" sz="1400">
            <a:effectLst/>
          </a:endParaRPr>
        </a:p>
        <a:p>
          <a:r>
            <a:rPr kumimoji="1" lang="ja-JP" altLang="ja-JP" sz="1100">
              <a:solidFill>
                <a:schemeClr val="dk1"/>
              </a:solidFill>
              <a:effectLst/>
              <a:latin typeface="+mn-lt"/>
              <a:ea typeface="+mn-ea"/>
              <a:cs typeface="+mn-cs"/>
            </a:rPr>
            <a:t>　その他の会計については、標準財政規模が変動するため多少変動するが、赤字が発生しないように健全な財政運営に努める。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418;/C01%20&#36001;&#21209;&#24246;&#21209;/10%20&#35576;&#35519;&#26619;/R03/&#27770;&#31639;/20210913&#12304;&#20316;&#26989;&#20381;&#38972;&#65306;108&#32224;&#20999;&#12305;&#20196;&#21644;&#20803;&#24180;&#24230;&#36001;&#25919;&#29366;&#27841;&#36039;&#26009;&#38598;&#12398;&#20316;&#25104;&#12395;&#12388;&#12356;&#12390;&#65288;2&#22238;&#30446;&#65289;/&#12304;&#36001;&#25919;&#29366;&#27841;&#36039;&#26009;&#38598;&#12305;_282197_&#19977;&#3000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2.1</v>
          </cell>
          <cell r="BX51">
            <v>6.6</v>
          </cell>
          <cell r="CF51">
            <v>2.7</v>
          </cell>
        </row>
        <row r="53">
          <cell r="BP53">
            <v>43.9</v>
          </cell>
          <cell r="BX53">
            <v>45.8</v>
          </cell>
          <cell r="CF53">
            <v>46.8</v>
          </cell>
          <cell r="CN53">
            <v>48.5</v>
          </cell>
          <cell r="CV53">
            <v>49.9</v>
          </cell>
        </row>
        <row r="55">
          <cell r="AN55" t="str">
            <v>類似団体内平均値</v>
          </cell>
          <cell r="BP55">
            <v>17.8</v>
          </cell>
          <cell r="BX55">
            <v>15</v>
          </cell>
          <cell r="CF55">
            <v>12.2</v>
          </cell>
          <cell r="CN55">
            <v>5</v>
          </cell>
          <cell r="CV55">
            <v>5.4</v>
          </cell>
        </row>
        <row r="57">
          <cell r="BP57">
            <v>56.2</v>
          </cell>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2.1</v>
          </cell>
          <cell r="BX73">
            <v>6.6</v>
          </cell>
          <cell r="CF73">
            <v>2.7</v>
          </cell>
        </row>
        <row r="75">
          <cell r="BP75">
            <v>8.9</v>
          </cell>
          <cell r="BX75">
            <v>8.3000000000000007</v>
          </cell>
          <cell r="CF75">
            <v>7.9</v>
          </cell>
          <cell r="CN75">
            <v>7.1</v>
          </cell>
          <cell r="CV75">
            <v>6.4</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AY3" sqref="AY3:BM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37644092</v>
      </c>
      <c r="BO4" s="393"/>
      <c r="BP4" s="393"/>
      <c r="BQ4" s="393"/>
      <c r="BR4" s="393"/>
      <c r="BS4" s="393"/>
      <c r="BT4" s="393"/>
      <c r="BU4" s="394"/>
      <c r="BV4" s="392">
        <v>35991569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2.5</v>
      </c>
      <c r="CU4" s="399"/>
      <c r="CV4" s="399"/>
      <c r="CW4" s="399"/>
      <c r="CX4" s="399"/>
      <c r="CY4" s="399"/>
      <c r="CZ4" s="399"/>
      <c r="DA4" s="400"/>
      <c r="DB4" s="398">
        <v>2.1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36990267</v>
      </c>
      <c r="BO5" s="430"/>
      <c r="BP5" s="430"/>
      <c r="BQ5" s="430"/>
      <c r="BR5" s="430"/>
      <c r="BS5" s="430"/>
      <c r="BT5" s="430"/>
      <c r="BU5" s="431"/>
      <c r="BV5" s="429">
        <v>35414707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v>
      </c>
      <c r="CU5" s="427"/>
      <c r="CV5" s="427"/>
      <c r="CW5" s="427"/>
      <c r="CX5" s="427"/>
      <c r="CY5" s="427"/>
      <c r="CZ5" s="427"/>
      <c r="DA5" s="428"/>
      <c r="DB5" s="426">
        <v>96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653825</v>
      </c>
      <c r="BO6" s="430"/>
      <c r="BP6" s="430"/>
      <c r="BQ6" s="430"/>
      <c r="BR6" s="430"/>
      <c r="BS6" s="430"/>
      <c r="BT6" s="430"/>
      <c r="BU6" s="431"/>
      <c r="BV6" s="429">
        <v>576862</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99.9</v>
      </c>
      <c r="CU6" s="467"/>
      <c r="CV6" s="467"/>
      <c r="CW6" s="467"/>
      <c r="CX6" s="467"/>
      <c r="CY6" s="467"/>
      <c r="CZ6" s="467"/>
      <c r="DA6" s="468"/>
      <c r="DB6" s="466">
        <v>102.8</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72077</v>
      </c>
      <c r="BO7" s="430"/>
      <c r="BP7" s="430"/>
      <c r="BQ7" s="430"/>
      <c r="BR7" s="430"/>
      <c r="BS7" s="430"/>
      <c r="BT7" s="430"/>
      <c r="BU7" s="431"/>
      <c r="BV7" s="429">
        <v>100483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23196122</v>
      </c>
      <c r="CU7" s="430"/>
      <c r="CV7" s="430"/>
      <c r="CW7" s="430"/>
      <c r="CX7" s="430"/>
      <c r="CY7" s="430"/>
      <c r="CZ7" s="430"/>
      <c r="DA7" s="431"/>
      <c r="DB7" s="429">
        <v>23019951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581748</v>
      </c>
      <c r="BO8" s="430"/>
      <c r="BP8" s="430"/>
      <c r="BQ8" s="430"/>
      <c r="BR8" s="430"/>
      <c r="BS8" s="430"/>
      <c r="BT8" s="430"/>
      <c r="BU8" s="431"/>
      <c r="BV8" s="429">
        <v>476379</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0.87</v>
      </c>
      <c r="CU8" s="470"/>
      <c r="CV8" s="470"/>
      <c r="CW8" s="470"/>
      <c r="CX8" s="470"/>
      <c r="CY8" s="470"/>
      <c r="CZ8" s="470"/>
      <c r="DA8" s="471"/>
      <c r="DB8" s="469">
        <v>0.87</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112691</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105369</v>
      </c>
      <c r="BO9" s="430"/>
      <c r="BP9" s="430"/>
      <c r="BQ9" s="430"/>
      <c r="BR9" s="430"/>
      <c r="BS9" s="430"/>
      <c r="BT9" s="430"/>
      <c r="BU9" s="431"/>
      <c r="BV9" s="429">
        <v>67398</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14.5</v>
      </c>
      <c r="CU9" s="427"/>
      <c r="CV9" s="427"/>
      <c r="CW9" s="427"/>
      <c r="CX9" s="427"/>
      <c r="CY9" s="427"/>
      <c r="CZ9" s="427"/>
      <c r="DA9" s="428"/>
      <c r="DB9" s="426">
        <v>14.8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114216</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102</v>
      </c>
      <c r="AV10" s="462"/>
      <c r="AW10" s="462"/>
      <c r="AX10" s="462"/>
      <c r="AY10" s="463" t="s">
        <v>121</v>
      </c>
      <c r="AZ10" s="464"/>
      <c r="BA10" s="464"/>
      <c r="BB10" s="464"/>
      <c r="BC10" s="464"/>
      <c r="BD10" s="464"/>
      <c r="BE10" s="464"/>
      <c r="BF10" s="464"/>
      <c r="BG10" s="464"/>
      <c r="BH10" s="464"/>
      <c r="BI10" s="464"/>
      <c r="BJ10" s="464"/>
      <c r="BK10" s="464"/>
      <c r="BL10" s="464"/>
      <c r="BM10" s="465"/>
      <c r="BN10" s="429">
        <v>408338</v>
      </c>
      <c r="BO10" s="430"/>
      <c r="BP10" s="430"/>
      <c r="BQ10" s="430"/>
      <c r="BR10" s="430"/>
      <c r="BS10" s="430"/>
      <c r="BT10" s="430"/>
      <c r="BU10" s="431"/>
      <c r="BV10" s="429">
        <v>148</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116</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111934</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102</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110760</v>
      </c>
      <c r="S13" s="514"/>
      <c r="T13" s="514"/>
      <c r="U13" s="514"/>
      <c r="V13" s="515"/>
      <c r="W13" s="445" t="s">
        <v>139</v>
      </c>
      <c r="X13" s="446"/>
      <c r="Y13" s="446"/>
      <c r="Z13" s="446"/>
      <c r="AA13" s="446"/>
      <c r="AB13" s="436"/>
      <c r="AC13" s="480">
        <v>1217</v>
      </c>
      <c r="AD13" s="481"/>
      <c r="AE13" s="481"/>
      <c r="AF13" s="481"/>
      <c r="AG13" s="523"/>
      <c r="AH13" s="480">
        <v>1132</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513707</v>
      </c>
      <c r="BO13" s="430"/>
      <c r="BP13" s="430"/>
      <c r="BQ13" s="430"/>
      <c r="BR13" s="430"/>
      <c r="BS13" s="430"/>
      <c r="BT13" s="430"/>
      <c r="BU13" s="431"/>
      <c r="BV13" s="429">
        <v>67546</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6.4</v>
      </c>
      <c r="CU13" s="427"/>
      <c r="CV13" s="427"/>
      <c r="CW13" s="427"/>
      <c r="CX13" s="427"/>
      <c r="CY13" s="427"/>
      <c r="CZ13" s="427"/>
      <c r="DA13" s="428"/>
      <c r="DB13" s="426">
        <v>7.1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112806</v>
      </c>
      <c r="S14" s="514"/>
      <c r="T14" s="514"/>
      <c r="U14" s="514"/>
      <c r="V14" s="515"/>
      <c r="W14" s="419"/>
      <c r="X14" s="420"/>
      <c r="Y14" s="420"/>
      <c r="Z14" s="420"/>
      <c r="AA14" s="420"/>
      <c r="AB14" s="409"/>
      <c r="AC14" s="516">
        <v>2.4</v>
      </c>
      <c r="AD14" s="517"/>
      <c r="AE14" s="517"/>
      <c r="AF14" s="517"/>
      <c r="AG14" s="518"/>
      <c r="AH14" s="516">
        <v>2.2999999999999998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128</v>
      </c>
      <c r="CU14" s="528"/>
      <c r="CV14" s="528"/>
      <c r="CW14" s="528"/>
      <c r="CX14" s="528"/>
      <c r="CY14" s="528"/>
      <c r="CZ14" s="528"/>
      <c r="DA14" s="529"/>
      <c r="DB14" s="527" t="s">
        <v>137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146</v>
      </c>
      <c r="N15" s="521"/>
      <c r="O15" s="521"/>
      <c r="P15" s="521"/>
      <c r="Q15" s="522"/>
      <c r="R15" s="513">
        <v>111702</v>
      </c>
      <c r="S15" s="514"/>
      <c r="T15" s="514"/>
      <c r="U15" s="514"/>
      <c r="V15" s="515"/>
      <c r="W15" s="445" t="s">
        <v>147</v>
      </c>
      <c r="X15" s="446"/>
      <c r="Y15" s="446"/>
      <c r="Z15" s="446"/>
      <c r="AA15" s="446"/>
      <c r="AB15" s="436"/>
      <c r="AC15" s="480">
        <v>12573</v>
      </c>
      <c r="AD15" s="481"/>
      <c r="AE15" s="481"/>
      <c r="AF15" s="481"/>
      <c r="AG15" s="523"/>
      <c r="AH15" s="480">
        <v>12620</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15183803</v>
      </c>
      <c r="BO15" s="393"/>
      <c r="BP15" s="393"/>
      <c r="BQ15" s="393"/>
      <c r="BR15" s="393"/>
      <c r="BS15" s="393"/>
      <c r="BT15" s="393"/>
      <c r="BU15" s="394"/>
      <c r="BV15" s="392">
        <v>14988709</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24.8</v>
      </c>
      <c r="AD16" s="517"/>
      <c r="AE16" s="517"/>
      <c r="AF16" s="517"/>
      <c r="AG16" s="518"/>
      <c r="AH16" s="516">
        <v>25.2</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17422186</v>
      </c>
      <c r="BO16" s="430"/>
      <c r="BP16" s="430"/>
      <c r="BQ16" s="430"/>
      <c r="BR16" s="430"/>
      <c r="BS16" s="430"/>
      <c r="BT16" s="430"/>
      <c r="BU16" s="431"/>
      <c r="BV16" s="429">
        <v>17178687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36872</v>
      </c>
      <c r="AD17" s="481"/>
      <c r="AE17" s="481"/>
      <c r="AF17" s="481"/>
      <c r="AG17" s="523"/>
      <c r="AH17" s="480">
        <v>36402</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19592057</v>
      </c>
      <c r="BO17" s="430"/>
      <c r="BP17" s="430"/>
      <c r="BQ17" s="430"/>
      <c r="BR17" s="430"/>
      <c r="BS17" s="430"/>
      <c r="BT17" s="430"/>
      <c r="BU17" s="431"/>
      <c r="BV17" s="429">
        <v>19313065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210.32</v>
      </c>
      <c r="M18" s="545"/>
      <c r="N18" s="545"/>
      <c r="O18" s="545"/>
      <c r="P18" s="545"/>
      <c r="Q18" s="545"/>
      <c r="R18" s="546"/>
      <c r="S18" s="546"/>
      <c r="T18" s="546"/>
      <c r="U18" s="546"/>
      <c r="V18" s="547"/>
      <c r="W18" s="447"/>
      <c r="X18" s="448"/>
      <c r="Y18" s="448"/>
      <c r="Z18" s="448"/>
      <c r="AA18" s="448"/>
      <c r="AB18" s="439"/>
      <c r="AC18" s="548">
        <v>72.8</v>
      </c>
      <c r="AD18" s="549"/>
      <c r="AE18" s="549"/>
      <c r="AF18" s="549"/>
      <c r="AG18" s="550"/>
      <c r="AH18" s="548">
        <v>72.599999999999994</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22313577</v>
      </c>
      <c r="BO18" s="430"/>
      <c r="BP18" s="430"/>
      <c r="BQ18" s="430"/>
      <c r="BR18" s="430"/>
      <c r="BS18" s="430"/>
      <c r="BT18" s="430"/>
      <c r="BU18" s="431"/>
      <c r="BV18" s="429">
        <v>22430903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536</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26153726</v>
      </c>
      <c r="BO19" s="430"/>
      <c r="BP19" s="430"/>
      <c r="BQ19" s="430"/>
      <c r="BR19" s="430"/>
      <c r="BS19" s="430"/>
      <c r="BT19" s="430"/>
      <c r="BU19" s="431"/>
      <c r="BV19" s="429">
        <v>25720381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41070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34551891</v>
      </c>
      <c r="BO23" s="430"/>
      <c r="BP23" s="430"/>
      <c r="BQ23" s="430"/>
      <c r="BR23" s="430"/>
      <c r="BS23" s="430"/>
      <c r="BT23" s="430"/>
      <c r="BU23" s="431"/>
      <c r="BV23" s="429">
        <v>35242409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7856</v>
      </c>
      <c r="R24" s="481"/>
      <c r="S24" s="481"/>
      <c r="T24" s="481"/>
      <c r="U24" s="481"/>
      <c r="V24" s="523"/>
      <c r="W24" s="582"/>
      <c r="X24" s="570"/>
      <c r="Y24" s="571"/>
      <c r="Z24" s="479" t="s">
        <v>171</v>
      </c>
      <c r="AA24" s="459"/>
      <c r="AB24" s="459"/>
      <c r="AC24" s="459"/>
      <c r="AD24" s="459"/>
      <c r="AE24" s="459"/>
      <c r="AF24" s="459"/>
      <c r="AG24" s="460"/>
      <c r="AH24" s="480">
        <v>626</v>
      </c>
      <c r="AI24" s="481"/>
      <c r="AJ24" s="481"/>
      <c r="AK24" s="481"/>
      <c r="AL24" s="523"/>
      <c r="AM24" s="480">
        <v>2068304</v>
      </c>
      <c r="AN24" s="481"/>
      <c r="AO24" s="481"/>
      <c r="AP24" s="481"/>
      <c r="AQ24" s="481"/>
      <c r="AR24" s="523"/>
      <c r="AS24" s="480">
        <v>3304</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27776267</v>
      </c>
      <c r="BO24" s="430"/>
      <c r="BP24" s="430"/>
      <c r="BQ24" s="430"/>
      <c r="BR24" s="430"/>
      <c r="BS24" s="430"/>
      <c r="BT24" s="430"/>
      <c r="BU24" s="431"/>
      <c r="BV24" s="429">
        <v>27847436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6673</v>
      </c>
      <c r="R25" s="481"/>
      <c r="S25" s="481"/>
      <c r="T25" s="481"/>
      <c r="U25" s="481"/>
      <c r="V25" s="523"/>
      <c r="W25" s="582"/>
      <c r="X25" s="570"/>
      <c r="Y25" s="571"/>
      <c r="Z25" s="479" t="s">
        <v>174</v>
      </c>
      <c r="AA25" s="459"/>
      <c r="AB25" s="459"/>
      <c r="AC25" s="459"/>
      <c r="AD25" s="459"/>
      <c r="AE25" s="459"/>
      <c r="AF25" s="459"/>
      <c r="AG25" s="460"/>
      <c r="AH25" s="480">
        <v>113</v>
      </c>
      <c r="AI25" s="481"/>
      <c r="AJ25" s="481"/>
      <c r="AK25" s="481"/>
      <c r="AL25" s="523"/>
      <c r="AM25" s="480">
        <v>356515</v>
      </c>
      <c r="AN25" s="481"/>
      <c r="AO25" s="481"/>
      <c r="AP25" s="481"/>
      <c r="AQ25" s="481"/>
      <c r="AR25" s="523"/>
      <c r="AS25" s="480">
        <v>3155</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6334881</v>
      </c>
      <c r="BO25" s="393"/>
      <c r="BP25" s="393"/>
      <c r="BQ25" s="393"/>
      <c r="BR25" s="393"/>
      <c r="BS25" s="393"/>
      <c r="BT25" s="393"/>
      <c r="BU25" s="394"/>
      <c r="BV25" s="392">
        <v>8523249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9"/>
      <c r="G26" s="459"/>
      <c r="H26" s="459"/>
      <c r="I26" s="459"/>
      <c r="J26" s="459"/>
      <c r="K26" s="460"/>
      <c r="L26" s="480">
        <v>1</v>
      </c>
      <c r="M26" s="481"/>
      <c r="N26" s="481"/>
      <c r="O26" s="481"/>
      <c r="P26" s="523"/>
      <c r="Q26" s="480">
        <v>6183</v>
      </c>
      <c r="R26" s="481"/>
      <c r="S26" s="481"/>
      <c r="T26" s="481"/>
      <c r="U26" s="481"/>
      <c r="V26" s="523"/>
      <c r="W26" s="582"/>
      <c r="X26" s="570"/>
      <c r="Y26" s="571"/>
      <c r="Z26" s="479" t="s">
        <v>177</v>
      </c>
      <c r="AA26" s="592"/>
      <c r="AB26" s="592"/>
      <c r="AC26" s="592"/>
      <c r="AD26" s="592"/>
      <c r="AE26" s="592"/>
      <c r="AF26" s="592"/>
      <c r="AG26" s="593"/>
      <c r="AH26" s="480">
        <v>47</v>
      </c>
      <c r="AI26" s="481"/>
      <c r="AJ26" s="481"/>
      <c r="AK26" s="481"/>
      <c r="AL26" s="523"/>
      <c r="AM26" s="480">
        <v>164265</v>
      </c>
      <c r="AN26" s="481"/>
      <c r="AO26" s="481"/>
      <c r="AP26" s="481"/>
      <c r="AQ26" s="481"/>
      <c r="AR26" s="523"/>
      <c r="AS26" s="480">
        <v>3495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137</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9"/>
      <c r="G27" s="459"/>
      <c r="H27" s="459"/>
      <c r="I27" s="459"/>
      <c r="J27" s="459"/>
      <c r="K27" s="460"/>
      <c r="L27" s="480">
        <v>1</v>
      </c>
      <c r="M27" s="481"/>
      <c r="N27" s="481"/>
      <c r="O27" s="481"/>
      <c r="P27" s="523"/>
      <c r="Q27" s="480">
        <v>6360</v>
      </c>
      <c r="R27" s="481"/>
      <c r="S27" s="481"/>
      <c r="T27" s="481"/>
      <c r="U27" s="481"/>
      <c r="V27" s="523"/>
      <c r="W27" s="582"/>
      <c r="X27" s="570"/>
      <c r="Y27" s="571"/>
      <c r="Z27" s="479" t="s">
        <v>180</v>
      </c>
      <c r="AA27" s="459"/>
      <c r="AB27" s="459"/>
      <c r="AC27" s="459"/>
      <c r="AD27" s="459"/>
      <c r="AE27" s="459"/>
      <c r="AF27" s="459"/>
      <c r="AG27" s="460"/>
      <c r="AH27" s="480">
        <v>46</v>
      </c>
      <c r="AI27" s="481"/>
      <c r="AJ27" s="481"/>
      <c r="AK27" s="481"/>
      <c r="AL27" s="523"/>
      <c r="AM27" s="480">
        <v>159721</v>
      </c>
      <c r="AN27" s="481"/>
      <c r="AO27" s="481"/>
      <c r="AP27" s="481"/>
      <c r="AQ27" s="481"/>
      <c r="AR27" s="523"/>
      <c r="AS27" s="480">
        <v>3472</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182</v>
      </c>
      <c r="BO27" s="606"/>
      <c r="BP27" s="606"/>
      <c r="BQ27" s="606"/>
      <c r="BR27" s="606"/>
      <c r="BS27" s="606"/>
      <c r="BT27" s="606"/>
      <c r="BU27" s="607"/>
      <c r="BV27" s="605" t="s">
        <v>128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183</v>
      </c>
      <c r="F28" s="459"/>
      <c r="G28" s="459"/>
      <c r="H28" s="459"/>
      <c r="I28" s="459"/>
      <c r="J28" s="459"/>
      <c r="K28" s="460"/>
      <c r="L28" s="480">
        <v>1</v>
      </c>
      <c r="M28" s="481"/>
      <c r="N28" s="481"/>
      <c r="O28" s="481"/>
      <c r="P28" s="523"/>
      <c r="Q28" s="480">
        <v>5490</v>
      </c>
      <c r="R28" s="481"/>
      <c r="S28" s="481"/>
      <c r="T28" s="481"/>
      <c r="U28" s="481"/>
      <c r="V28" s="523"/>
      <c r="W28" s="582"/>
      <c r="X28" s="570"/>
      <c r="Y28" s="571"/>
      <c r="Z28" s="479" t="s">
        <v>184</v>
      </c>
      <c r="AA28" s="459"/>
      <c r="AB28" s="459"/>
      <c r="AC28" s="459"/>
      <c r="AD28" s="459"/>
      <c r="AE28" s="459"/>
      <c r="AF28" s="459"/>
      <c r="AG28" s="460"/>
      <c r="AH28" s="480" t="s">
        <v>182</v>
      </c>
      <c r="AI28" s="481"/>
      <c r="AJ28" s="481"/>
      <c r="AK28" s="481"/>
      <c r="AL28" s="523"/>
      <c r="AM28" s="480" t="s">
        <v>185</v>
      </c>
      <c r="AN28" s="481"/>
      <c r="AO28" s="481"/>
      <c r="AP28" s="481"/>
      <c r="AQ28" s="481"/>
      <c r="AR28" s="523"/>
      <c r="AS28" s="480" t="s">
        <v>128</v>
      </c>
      <c r="AT28" s="481"/>
      <c r="AU28" s="481"/>
      <c r="AV28" s="481"/>
      <c r="AW28" s="481"/>
      <c r="AX28" s="482"/>
      <c r="AY28" s="608" t="s">
        <v>186</v>
      </c>
      <c r="AZ28" s="609"/>
      <c r="BA28" s="609"/>
      <c r="BB28" s="610"/>
      <c r="BC28" s="389" t="s">
        <v>48</v>
      </c>
      <c r="BD28" s="390"/>
      <c r="BE28" s="390"/>
      <c r="BF28" s="390"/>
      <c r="BG28" s="390"/>
      <c r="BH28" s="390"/>
      <c r="BI28" s="390"/>
      <c r="BJ28" s="390"/>
      <c r="BK28" s="390"/>
      <c r="BL28" s="390"/>
      <c r="BM28" s="391"/>
      <c r="BN28" s="392">
        <v>3214469</v>
      </c>
      <c r="BO28" s="393"/>
      <c r="BP28" s="393"/>
      <c r="BQ28" s="393"/>
      <c r="BR28" s="393"/>
      <c r="BS28" s="393"/>
      <c r="BT28" s="393"/>
      <c r="BU28" s="394"/>
      <c r="BV28" s="392">
        <v>2806131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187</v>
      </c>
      <c r="F29" s="459"/>
      <c r="G29" s="459"/>
      <c r="H29" s="459"/>
      <c r="I29" s="459"/>
      <c r="J29" s="459"/>
      <c r="K29" s="460"/>
      <c r="L29" s="480">
        <v>20</v>
      </c>
      <c r="M29" s="481"/>
      <c r="N29" s="481"/>
      <c r="O29" s="481"/>
      <c r="P29" s="523"/>
      <c r="Q29" s="480">
        <v>5000</v>
      </c>
      <c r="R29" s="481"/>
      <c r="S29" s="481"/>
      <c r="T29" s="481"/>
      <c r="U29" s="481"/>
      <c r="V29" s="523"/>
      <c r="W29" s="583"/>
      <c r="X29" s="584"/>
      <c r="Y29" s="585"/>
      <c r="Z29" s="479" t="s">
        <v>188</v>
      </c>
      <c r="AA29" s="459"/>
      <c r="AB29" s="459"/>
      <c r="AC29" s="459"/>
      <c r="AD29" s="459"/>
      <c r="AE29" s="459"/>
      <c r="AF29" s="459"/>
      <c r="AG29" s="460"/>
      <c r="AH29" s="480">
        <v>672</v>
      </c>
      <c r="AI29" s="481"/>
      <c r="AJ29" s="481"/>
      <c r="AK29" s="481"/>
      <c r="AL29" s="523"/>
      <c r="AM29" s="480">
        <v>2228025</v>
      </c>
      <c r="AN29" s="481"/>
      <c r="AO29" s="481"/>
      <c r="AP29" s="481"/>
      <c r="AQ29" s="481"/>
      <c r="AR29" s="523"/>
      <c r="AS29" s="480">
        <v>3316</v>
      </c>
      <c r="AT29" s="481"/>
      <c r="AU29" s="481"/>
      <c r="AV29" s="481"/>
      <c r="AW29" s="481"/>
      <c r="AX29" s="482"/>
      <c r="AY29" s="611"/>
      <c r="AZ29" s="612"/>
      <c r="BA29" s="612"/>
      <c r="BB29" s="613"/>
      <c r="BC29" s="463" t="s">
        <v>189</v>
      </c>
      <c r="BD29" s="464"/>
      <c r="BE29" s="464"/>
      <c r="BF29" s="464"/>
      <c r="BG29" s="464"/>
      <c r="BH29" s="464"/>
      <c r="BI29" s="464"/>
      <c r="BJ29" s="464"/>
      <c r="BK29" s="464"/>
      <c r="BL29" s="464"/>
      <c r="BM29" s="465"/>
      <c r="BN29" s="429">
        <v>1007646</v>
      </c>
      <c r="BO29" s="430"/>
      <c r="BP29" s="430"/>
      <c r="BQ29" s="430"/>
      <c r="BR29" s="430"/>
      <c r="BS29" s="430"/>
      <c r="BT29" s="430"/>
      <c r="BU29" s="431"/>
      <c r="BV29" s="429">
        <v>996655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190</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3146105</v>
      </c>
      <c r="BO30" s="606"/>
      <c r="BP30" s="606"/>
      <c r="BQ30" s="606"/>
      <c r="BR30" s="606"/>
      <c r="BS30" s="606"/>
      <c r="BT30" s="606"/>
      <c r="BU30" s="607"/>
      <c r="BV30" s="605">
        <v>2854243</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197</v>
      </c>
      <c r="D33" s="453"/>
      <c r="E33" s="418" t="s">
        <v>198</v>
      </c>
      <c r="F33" s="418"/>
      <c r="G33" s="418"/>
      <c r="H33" s="418"/>
      <c r="I33" s="418"/>
      <c r="J33" s="418"/>
      <c r="K33" s="418"/>
      <c r="L33" s="418"/>
      <c r="M33" s="418"/>
      <c r="N33" s="418"/>
      <c r="O33" s="418"/>
      <c r="P33" s="418"/>
      <c r="Q33" s="418"/>
      <c r="R33" s="418"/>
      <c r="S33" s="418"/>
      <c r="T33" s="216"/>
      <c r="U33" s="453" t="s">
        <v>199</v>
      </c>
      <c r="V33" s="453"/>
      <c r="W33" s="418" t="s">
        <v>200</v>
      </c>
      <c r="X33" s="418"/>
      <c r="Y33" s="418"/>
      <c r="Z33" s="418"/>
      <c r="AA33" s="418"/>
      <c r="AB33" s="418"/>
      <c r="AC33" s="418"/>
      <c r="AD33" s="418"/>
      <c r="AE33" s="418"/>
      <c r="AF33" s="418"/>
      <c r="AG33" s="418"/>
      <c r="AH33" s="418"/>
      <c r="AI33" s="418"/>
      <c r="AJ33" s="418"/>
      <c r="AK33" s="418"/>
      <c r="AL33" s="216"/>
      <c r="AM33" s="453" t="s">
        <v>197</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197</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11</v>
      </c>
      <c r="BX34" s="618"/>
      <c r="BY34" s="619" t="str">
        <f>IF('各会計、関係団体の財政状況及び健全化判断比率'!B68="","",'各会計、関係団体の財政状況及び健全化判断比率'!B68)</f>
        <v>兵庫県市町村職員退職手当組合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15</v>
      </c>
      <c r="CP34" s="618"/>
      <c r="CQ34" s="619" t="str">
        <f>IF('各会計、関係団体の財政状況及び健全化判断比率'!BS7="","",'各会計、関係団体の財政状況及び健全化判断比率'!BS7)</f>
        <v>三田地域振興（株）</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公営墓地整備事業特別会計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IF('各会計、関係団体の財政状況及び健全化判断比率'!B34="","",'各会計、関係団体の財政状況及び健全化判断比率'!B34)</f>
        <v>三田市民病院事業会計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12</v>
      </c>
      <c r="BX35" s="618"/>
      <c r="BY35" s="619" t="str">
        <f>IF('各会計、関係団体の財政状況及び健全化判断比率'!B69="","",'各会計、関係団体の財政状況及び健全化判断比率'!B69)</f>
        <v>丹波少年自然の家事務組合</v>
      </c>
      <c r="BZ35" s="619"/>
      <c r="CA35" s="619"/>
      <c r="CB35" s="619"/>
      <c r="CC35" s="619"/>
      <c r="CD35" s="619"/>
      <c r="CE35" s="619"/>
      <c r="CF35" s="619"/>
      <c r="CG35" s="619"/>
      <c r="CH35" s="619"/>
      <c r="CI35" s="619"/>
      <c r="CJ35" s="619"/>
      <c r="CK35" s="619"/>
      <c r="CL35" s="619"/>
      <c r="CM35" s="619"/>
      <c r="CN35" s="214"/>
      <c r="CO35" s="618">
        <f t="shared" ref="CO35:CO43" si="3">IF(CQ35="","",CO34+1)</f>
        <v>16</v>
      </c>
      <c r="CP35" s="618"/>
      <c r="CQ35" s="619" t="str">
        <f>IF('各会計、関係団体の財政状況及び健全化判断比率'!BS8="","",'各会計、関係団体の財政状況及び健全化判断比率'!BS8)</f>
        <v>兵庫県信用保証協会</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IF('各会計、関係団体の財政状況及び健全化判断比率'!B35="","",'各会計、関係団体の財政状況及び健全化判断比率'!B35)</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13</v>
      </c>
      <c r="BX36" s="618"/>
      <c r="BY36" s="619" t="str">
        <f>IF('各会計、関係団体の財政状況及び健全化判断比率'!B70="","",'各会計、関係団体の財政状況及び健全化判断比率'!B70)</f>
        <v>兵庫県後期高齢者医療広域連合（一般会計）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農業共済事業特別会計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14</v>
      </c>
      <c r="BX37" s="618"/>
      <c r="BY37" s="619" t="str">
        <f>IF('各会計、関係団体の財政状況及び健全化判断比率'!B71="","",'各会計、関係団体の財政状況及び健全化判断比率'!B71)</f>
        <v>兵庫県後期高齢者医療広域連合（特別会計）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7</v>
      </c>
      <c r="V38" s="618"/>
      <c r="W38" s="619" t="str">
        <f>IF('各会計、関係団体の財政状況及び健全化判断比率'!B32="","",'各会計、関係団体の財政状況及び健全化判断比率'!B32)</f>
        <v>駐車場事業特別会計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1WzyoZRR/HcCC99bQnAaSdWAynoYnuwXPPsprlMpDa5aQzUG/XLqnERNXG+u6kLzHXBDv8FiFcYbgEKZHD8TFw==" saltValue="dlalQ4UkG6iRXZDSeo66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38" sqref="I38:N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09" t="s">
        <v>568</v>
      </c>
      <c r="D34" s="1209"/>
      <c r="E34" s="1210"/>
      <c r="F34" s="32">
        <v>18.77</v>
      </c>
      <c r="G34" s="33">
        <v>21.36</v>
      </c>
      <c r="H34" s="33">
        <v>20.350000000000001</v>
      </c>
      <c r="I34" s="33">
        <v>15.32</v>
      </c>
      <c r="J34" s="34">
        <v>19.920000000000002</v>
      </c>
      <c r="K34" s="22"/>
      <c r="L34" s="22"/>
      <c r="M34" s="22"/>
      <c r="N34" s="22"/>
      <c r="O34" s="22"/>
      <c r="P34" s="22"/>
    </row>
    <row r="35" spans="1:16" ht="39" customHeight="1" x14ac:dyDescent="0.15">
      <c r="A35" s="22"/>
      <c r="B35" s="35"/>
      <c r="C35" s="1203" t="s">
        <v>569</v>
      </c>
      <c r="D35" s="1204"/>
      <c r="E35" s="1205"/>
      <c r="F35" s="36">
        <v>2.33</v>
      </c>
      <c r="G35" s="37">
        <v>1.61</v>
      </c>
      <c r="H35" s="37">
        <v>1.78</v>
      </c>
      <c r="I35" s="37">
        <v>2.06</v>
      </c>
      <c r="J35" s="38">
        <v>2.5</v>
      </c>
      <c r="K35" s="22"/>
      <c r="L35" s="22"/>
      <c r="M35" s="22"/>
      <c r="N35" s="22"/>
      <c r="O35" s="22"/>
      <c r="P35" s="22"/>
    </row>
    <row r="36" spans="1:16" ht="39" customHeight="1" x14ac:dyDescent="0.15">
      <c r="A36" s="22"/>
      <c r="B36" s="35"/>
      <c r="C36" s="1203" t="s">
        <v>570</v>
      </c>
      <c r="D36" s="1204"/>
      <c r="E36" s="1205"/>
      <c r="F36" s="36">
        <v>6.6</v>
      </c>
      <c r="G36" s="37">
        <v>4.96</v>
      </c>
      <c r="H36" s="37">
        <v>3.49</v>
      </c>
      <c r="I36" s="37">
        <v>2.93</v>
      </c>
      <c r="J36" s="38">
        <v>2</v>
      </c>
      <c r="K36" s="22"/>
      <c r="L36" s="22"/>
      <c r="M36" s="22"/>
      <c r="N36" s="22"/>
      <c r="O36" s="22"/>
      <c r="P36" s="22"/>
    </row>
    <row r="37" spans="1:16" ht="39" customHeight="1" x14ac:dyDescent="0.15">
      <c r="A37" s="22"/>
      <c r="B37" s="35"/>
      <c r="C37" s="1203" t="s">
        <v>571</v>
      </c>
      <c r="D37" s="1204"/>
      <c r="E37" s="1205"/>
      <c r="F37" s="36">
        <v>1.06</v>
      </c>
      <c r="G37" s="37">
        <v>1.35</v>
      </c>
      <c r="H37" s="37">
        <v>1.8</v>
      </c>
      <c r="I37" s="37">
        <v>1.86</v>
      </c>
      <c r="J37" s="38">
        <v>1.88</v>
      </c>
      <c r="K37" s="22"/>
      <c r="L37" s="22"/>
      <c r="M37" s="22"/>
      <c r="N37" s="22"/>
      <c r="O37" s="22"/>
      <c r="P37" s="22"/>
    </row>
    <row r="38" spans="1:16" ht="39" customHeight="1" x14ac:dyDescent="0.15">
      <c r="A38" s="22"/>
      <c r="B38" s="35"/>
      <c r="C38" s="1203" t="s">
        <v>572</v>
      </c>
      <c r="D38" s="1204"/>
      <c r="E38" s="1205"/>
      <c r="F38" s="36">
        <v>0.47</v>
      </c>
      <c r="G38" s="37">
        <v>0.63</v>
      </c>
      <c r="H38" s="37">
        <v>0.72</v>
      </c>
      <c r="I38" s="37">
        <v>0.89</v>
      </c>
      <c r="J38" s="38">
        <v>0.8</v>
      </c>
      <c r="K38" s="22"/>
      <c r="L38" s="22"/>
      <c r="M38" s="22"/>
      <c r="N38" s="22"/>
      <c r="O38" s="22"/>
      <c r="P38" s="22"/>
    </row>
    <row r="39" spans="1:16" ht="39" customHeight="1" x14ac:dyDescent="0.15">
      <c r="A39" s="22"/>
      <c r="B39" s="35"/>
      <c r="C39" s="1203" t="s">
        <v>573</v>
      </c>
      <c r="D39" s="1204"/>
      <c r="E39" s="1205"/>
      <c r="F39" s="36">
        <v>0.03</v>
      </c>
      <c r="G39" s="37">
        <v>0.87</v>
      </c>
      <c r="H39" s="37">
        <v>0.94</v>
      </c>
      <c r="I39" s="37">
        <v>0.78</v>
      </c>
      <c r="J39" s="38">
        <v>0.71</v>
      </c>
      <c r="K39" s="22"/>
      <c r="L39" s="22"/>
      <c r="M39" s="22"/>
      <c r="N39" s="22"/>
      <c r="O39" s="22"/>
      <c r="P39" s="22"/>
    </row>
    <row r="40" spans="1:16" ht="39" customHeight="1" x14ac:dyDescent="0.15">
      <c r="A40" s="22"/>
      <c r="B40" s="35"/>
      <c r="C40" s="1203" t="s">
        <v>574</v>
      </c>
      <c r="D40" s="1204"/>
      <c r="E40" s="1205"/>
      <c r="F40" s="36">
        <v>0.35</v>
      </c>
      <c r="G40" s="37">
        <v>0.35</v>
      </c>
      <c r="H40" s="37">
        <v>0.34</v>
      </c>
      <c r="I40" s="37">
        <v>0.33</v>
      </c>
      <c r="J40" s="38">
        <v>0.32</v>
      </c>
      <c r="K40" s="22"/>
      <c r="L40" s="22"/>
      <c r="M40" s="22"/>
      <c r="N40" s="22"/>
      <c r="O40" s="22"/>
      <c r="P40" s="22"/>
    </row>
    <row r="41" spans="1:16" ht="39" customHeight="1" x14ac:dyDescent="0.15">
      <c r="A41" s="22"/>
      <c r="B41" s="35"/>
      <c r="C41" s="1203" t="s">
        <v>575</v>
      </c>
      <c r="D41" s="1204"/>
      <c r="E41" s="1205"/>
      <c r="F41" s="36">
        <v>0.12</v>
      </c>
      <c r="G41" s="37">
        <v>0.14000000000000001</v>
      </c>
      <c r="H41" s="37">
        <v>0.14000000000000001</v>
      </c>
      <c r="I41" s="37">
        <v>0.15</v>
      </c>
      <c r="J41" s="38">
        <v>0.14000000000000001</v>
      </c>
      <c r="K41" s="22"/>
      <c r="L41" s="22"/>
      <c r="M41" s="22"/>
      <c r="N41" s="22"/>
      <c r="O41" s="22"/>
      <c r="P41" s="22"/>
    </row>
    <row r="42" spans="1:16" ht="39" customHeight="1" x14ac:dyDescent="0.15">
      <c r="A42" s="22"/>
      <c r="B42" s="39"/>
      <c r="C42" s="1203" t="s">
        <v>576</v>
      </c>
      <c r="D42" s="1204"/>
      <c r="E42" s="1205"/>
      <c r="F42" s="36" t="s">
        <v>520</v>
      </c>
      <c r="G42" s="37" t="s">
        <v>520</v>
      </c>
      <c r="H42" s="37" t="s">
        <v>520</v>
      </c>
      <c r="I42" s="37" t="s">
        <v>520</v>
      </c>
      <c r="J42" s="38" t="s">
        <v>520</v>
      </c>
      <c r="K42" s="22"/>
      <c r="L42" s="22"/>
      <c r="M42" s="22"/>
      <c r="N42" s="22"/>
      <c r="O42" s="22"/>
      <c r="P42" s="22"/>
    </row>
    <row r="43" spans="1:16" ht="39" customHeight="1" thickBot="1" x14ac:dyDescent="0.2">
      <c r="A43" s="22"/>
      <c r="B43" s="40"/>
      <c r="C43" s="1206" t="s">
        <v>577</v>
      </c>
      <c r="D43" s="1207"/>
      <c r="E43" s="1208"/>
      <c r="F43" s="41">
        <v>0</v>
      </c>
      <c r="G43" s="42">
        <v>0</v>
      </c>
      <c r="H43" s="42">
        <v>0</v>
      </c>
      <c r="I43" s="42">
        <v>0.02</v>
      </c>
      <c r="J43" s="43">
        <v>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ULpQ+PnsvaLTR7XBFOM2kYMV/NJPkYVi89q90aHr/vb+GyXMn/sTisVpDFCFdYphV+l5sRXJyQP/ExvP1ppIQ==" saltValue="CzK+UH0GQywP6Tj0DnH8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C1" sqref="C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4237</v>
      </c>
      <c r="L45" s="60">
        <v>4062</v>
      </c>
      <c r="M45" s="60">
        <v>3980</v>
      </c>
      <c r="N45" s="60">
        <v>3869</v>
      </c>
      <c r="O45" s="61">
        <v>3852</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15">
      <c r="A47" s="48"/>
      <c r="B47" s="1213"/>
      <c r="C47" s="1214"/>
      <c r="D47" s="62"/>
      <c r="E47" s="1219" t="s">
        <v>14</v>
      </c>
      <c r="F47" s="1219"/>
      <c r="G47" s="1219"/>
      <c r="H47" s="1219"/>
      <c r="I47" s="1219"/>
      <c r="J47" s="1220"/>
      <c r="K47" s="63">
        <v>20</v>
      </c>
      <c r="L47" s="64" t="s">
        <v>520</v>
      </c>
      <c r="M47" s="64" t="s">
        <v>520</v>
      </c>
      <c r="N47" s="64" t="s">
        <v>520</v>
      </c>
      <c r="O47" s="65" t="s">
        <v>520</v>
      </c>
      <c r="P47" s="48"/>
      <c r="Q47" s="48"/>
      <c r="R47" s="48"/>
      <c r="S47" s="48"/>
      <c r="T47" s="48"/>
      <c r="U47" s="48"/>
    </row>
    <row r="48" spans="1:21" ht="30.75" customHeight="1" x14ac:dyDescent="0.15">
      <c r="A48" s="48"/>
      <c r="B48" s="1213"/>
      <c r="C48" s="1214"/>
      <c r="D48" s="62"/>
      <c r="E48" s="1219" t="s">
        <v>15</v>
      </c>
      <c r="F48" s="1219"/>
      <c r="G48" s="1219"/>
      <c r="H48" s="1219"/>
      <c r="I48" s="1219"/>
      <c r="J48" s="1220"/>
      <c r="K48" s="63">
        <v>1947</v>
      </c>
      <c r="L48" s="64">
        <v>1965</v>
      </c>
      <c r="M48" s="64">
        <v>1760</v>
      </c>
      <c r="N48" s="64">
        <v>1693</v>
      </c>
      <c r="O48" s="65">
        <v>1566</v>
      </c>
      <c r="P48" s="48"/>
      <c r="Q48" s="48"/>
      <c r="R48" s="48"/>
      <c r="S48" s="48"/>
      <c r="T48" s="48"/>
      <c r="U48" s="48"/>
    </row>
    <row r="49" spans="1:21" ht="30.75" customHeight="1" x14ac:dyDescent="0.15">
      <c r="A49" s="48"/>
      <c r="B49" s="1213"/>
      <c r="C49" s="1214"/>
      <c r="D49" s="62"/>
      <c r="E49" s="1219" t="s">
        <v>16</v>
      </c>
      <c r="F49" s="1219"/>
      <c r="G49" s="1219"/>
      <c r="H49" s="1219"/>
      <c r="I49" s="1219"/>
      <c r="J49" s="1220"/>
      <c r="K49" s="63">
        <v>2</v>
      </c>
      <c r="L49" s="64">
        <v>2</v>
      </c>
      <c r="M49" s="64">
        <v>2</v>
      </c>
      <c r="N49" s="64">
        <v>2</v>
      </c>
      <c r="O49" s="65">
        <v>2</v>
      </c>
      <c r="P49" s="48"/>
      <c r="Q49" s="48"/>
      <c r="R49" s="48"/>
      <c r="S49" s="48"/>
      <c r="T49" s="48"/>
      <c r="U49" s="48"/>
    </row>
    <row r="50" spans="1:21" ht="30.75" customHeight="1" x14ac:dyDescent="0.15">
      <c r="A50" s="48"/>
      <c r="B50" s="1213"/>
      <c r="C50" s="1214"/>
      <c r="D50" s="62"/>
      <c r="E50" s="1219" t="s">
        <v>17</v>
      </c>
      <c r="F50" s="1219"/>
      <c r="G50" s="1219"/>
      <c r="H50" s="1219"/>
      <c r="I50" s="1219"/>
      <c r="J50" s="1220"/>
      <c r="K50" s="63">
        <v>867</v>
      </c>
      <c r="L50" s="64">
        <v>857</v>
      </c>
      <c r="M50" s="64">
        <v>859</v>
      </c>
      <c r="N50" s="64">
        <v>787</v>
      </c>
      <c r="O50" s="65">
        <v>771</v>
      </c>
      <c r="P50" s="48"/>
      <c r="Q50" s="48"/>
      <c r="R50" s="48"/>
      <c r="S50" s="48"/>
      <c r="T50" s="48"/>
      <c r="U50" s="48"/>
    </row>
    <row r="51" spans="1:21" ht="30.75" customHeight="1" x14ac:dyDescent="0.15">
      <c r="A51" s="48"/>
      <c r="B51" s="1215"/>
      <c r="C51" s="1216"/>
      <c r="D51" s="66"/>
      <c r="E51" s="1219" t="s">
        <v>18</v>
      </c>
      <c r="F51" s="1219"/>
      <c r="G51" s="1219"/>
      <c r="H51" s="1219"/>
      <c r="I51" s="1219"/>
      <c r="J51" s="1220"/>
      <c r="K51" s="63">
        <v>0</v>
      </c>
      <c r="L51" s="64" t="s">
        <v>520</v>
      </c>
      <c r="M51" s="64" t="s">
        <v>520</v>
      </c>
      <c r="N51" s="64" t="s">
        <v>520</v>
      </c>
      <c r="O51" s="65" t="s">
        <v>520</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5440</v>
      </c>
      <c r="L52" s="64">
        <v>5414</v>
      </c>
      <c r="M52" s="64">
        <v>5257</v>
      </c>
      <c r="N52" s="64">
        <v>5138</v>
      </c>
      <c r="O52" s="65">
        <v>5072</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1633</v>
      </c>
      <c r="L53" s="69">
        <v>1472</v>
      </c>
      <c r="M53" s="69">
        <v>1344</v>
      </c>
      <c r="N53" s="69">
        <v>1213</v>
      </c>
      <c r="O53" s="70">
        <v>1119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tqfS/AECRr57vJrsMnrHWVNeCHydSGIrL+OIkv0Cr1vpO/Fy4DuDpQm+rE7SvaUbCB3nefsDJJRfrMNfRN4Qg==" saltValue="yTFJdxNeWfEbcVzKj/TmR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L42" sqref="I42:L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7" t="s">
        <v>30</v>
      </c>
      <c r="C41" s="1238"/>
      <c r="D41" s="102"/>
      <c r="E41" s="1243" t="s">
        <v>31</v>
      </c>
      <c r="F41" s="1243"/>
      <c r="G41" s="1243"/>
      <c r="H41" s="1244"/>
      <c r="I41" s="103">
        <v>38524</v>
      </c>
      <c r="J41" s="104">
        <v>37473</v>
      </c>
      <c r="K41" s="104">
        <v>36295</v>
      </c>
      <c r="L41" s="104">
        <v>35242</v>
      </c>
      <c r="M41" s="105">
        <v>34552</v>
      </c>
    </row>
    <row r="42" spans="2:13" ht="27.75" customHeight="1" x14ac:dyDescent="0.15">
      <c r="B42" s="1239"/>
      <c r="C42" s="1240"/>
      <c r="D42" s="106"/>
      <c r="E42" s="1245" t="s">
        <v>32</v>
      </c>
      <c r="F42" s="1245"/>
      <c r="G42" s="1245"/>
      <c r="H42" s="1246"/>
      <c r="I42" s="107">
        <v>4234</v>
      </c>
      <c r="J42" s="108">
        <v>3563</v>
      </c>
      <c r="K42" s="108">
        <v>2857</v>
      </c>
      <c r="L42" s="108">
        <v>2191</v>
      </c>
      <c r="M42" s="109">
        <v>1510</v>
      </c>
    </row>
    <row r="43" spans="2:13" ht="27.75" customHeight="1" x14ac:dyDescent="0.15">
      <c r="B43" s="1239"/>
      <c r="C43" s="1240"/>
      <c r="D43" s="106"/>
      <c r="E43" s="1245" t="s">
        <v>33</v>
      </c>
      <c r="F43" s="1245"/>
      <c r="G43" s="1245"/>
      <c r="H43" s="1246"/>
      <c r="I43" s="107">
        <v>14162</v>
      </c>
      <c r="J43" s="108">
        <v>13157</v>
      </c>
      <c r="K43" s="108">
        <v>11740</v>
      </c>
      <c r="L43" s="108">
        <v>10374</v>
      </c>
      <c r="M43" s="109">
        <v>8862</v>
      </c>
    </row>
    <row r="44" spans="2:13" ht="27.75" customHeight="1" x14ac:dyDescent="0.15">
      <c r="B44" s="1239"/>
      <c r="C44" s="1240"/>
      <c r="D44" s="106"/>
      <c r="E44" s="1245" t="s">
        <v>34</v>
      </c>
      <c r="F44" s="1245"/>
      <c r="G44" s="1245"/>
      <c r="H44" s="1246"/>
      <c r="I44" s="107">
        <v>12</v>
      </c>
      <c r="J44" s="108">
        <v>10</v>
      </c>
      <c r="K44" s="108">
        <v>12</v>
      </c>
      <c r="L44" s="108">
        <v>10</v>
      </c>
      <c r="M44" s="109">
        <v>7</v>
      </c>
    </row>
    <row r="45" spans="2:13" ht="27.75" customHeight="1" x14ac:dyDescent="0.15">
      <c r="B45" s="1239"/>
      <c r="C45" s="1240"/>
      <c r="D45" s="106"/>
      <c r="E45" s="1245" t="s">
        <v>35</v>
      </c>
      <c r="F45" s="1245"/>
      <c r="G45" s="1245"/>
      <c r="H45" s="1246"/>
      <c r="I45" s="107" t="s">
        <v>520</v>
      </c>
      <c r="J45" s="108" t="s">
        <v>520</v>
      </c>
      <c r="K45" s="108" t="s">
        <v>520</v>
      </c>
      <c r="L45" s="108" t="s">
        <v>520</v>
      </c>
      <c r="M45" s="109" t="s">
        <v>520</v>
      </c>
    </row>
    <row r="46" spans="2:13" ht="27.75" customHeight="1" x14ac:dyDescent="0.15">
      <c r="B46" s="1239"/>
      <c r="C46" s="1240"/>
      <c r="D46" s="110"/>
      <c r="E46" s="1245" t="s">
        <v>36</v>
      </c>
      <c r="F46" s="1245"/>
      <c r="G46" s="1245"/>
      <c r="H46" s="1246"/>
      <c r="I46" s="107">
        <v>1</v>
      </c>
      <c r="J46" s="108">
        <v>2</v>
      </c>
      <c r="K46" s="108">
        <v>3</v>
      </c>
      <c r="L46" s="108">
        <v>1</v>
      </c>
      <c r="M46" s="109">
        <v>1</v>
      </c>
    </row>
    <row r="47" spans="2:13" ht="27.75" customHeight="1" x14ac:dyDescent="0.15">
      <c r="B47" s="1239"/>
      <c r="C47" s="1240"/>
      <c r="D47" s="111"/>
      <c r="E47" s="1247" t="s">
        <v>37</v>
      </c>
      <c r="F47" s="1248"/>
      <c r="G47" s="1248"/>
      <c r="H47" s="1249"/>
      <c r="I47" s="107" t="s">
        <v>520</v>
      </c>
      <c r="J47" s="108" t="s">
        <v>520</v>
      </c>
      <c r="K47" s="108" t="s">
        <v>520</v>
      </c>
      <c r="L47" s="108" t="s">
        <v>520</v>
      </c>
      <c r="M47" s="109" t="s">
        <v>520</v>
      </c>
    </row>
    <row r="48" spans="2:13" ht="27.75" customHeight="1" x14ac:dyDescent="0.15">
      <c r="B48" s="1239"/>
      <c r="C48" s="1240"/>
      <c r="D48" s="106"/>
      <c r="E48" s="1245" t="s">
        <v>38</v>
      </c>
      <c r="F48" s="1245"/>
      <c r="G48" s="1245"/>
      <c r="H48" s="1246"/>
      <c r="I48" s="107" t="s">
        <v>520</v>
      </c>
      <c r="J48" s="108" t="s">
        <v>520</v>
      </c>
      <c r="K48" s="108" t="s">
        <v>520</v>
      </c>
      <c r="L48" s="108" t="s">
        <v>520</v>
      </c>
      <c r="M48" s="109" t="s">
        <v>520</v>
      </c>
    </row>
    <row r="49" spans="2:13" ht="27.75" customHeight="1" x14ac:dyDescent="0.15">
      <c r="B49" s="1241"/>
      <c r="C49" s="1242"/>
      <c r="D49" s="106"/>
      <c r="E49" s="1245" t="s">
        <v>39</v>
      </c>
      <c r="F49" s="1245"/>
      <c r="G49" s="1245"/>
      <c r="H49" s="1246"/>
      <c r="I49" s="107" t="s">
        <v>520</v>
      </c>
      <c r="J49" s="108" t="s">
        <v>520</v>
      </c>
      <c r="K49" s="108" t="s">
        <v>520</v>
      </c>
      <c r="L49" s="108" t="s">
        <v>520</v>
      </c>
      <c r="M49" s="109" t="s">
        <v>520</v>
      </c>
    </row>
    <row r="50" spans="2:13" ht="27.75" customHeight="1" x14ac:dyDescent="0.15">
      <c r="B50" s="1250" t="s">
        <v>40</v>
      </c>
      <c r="C50" s="1251"/>
      <c r="D50" s="112"/>
      <c r="E50" s="1245" t="s">
        <v>41</v>
      </c>
      <c r="F50" s="1245"/>
      <c r="G50" s="1245"/>
      <c r="H50" s="1246"/>
      <c r="I50" s="107">
        <v>9997</v>
      </c>
      <c r="J50" s="108">
        <v>8094</v>
      </c>
      <c r="K50" s="108">
        <v>7703</v>
      </c>
      <c r="L50" s="108">
        <v>7929</v>
      </c>
      <c r="M50" s="109">
        <v>8793</v>
      </c>
    </row>
    <row r="51" spans="2:13" ht="27.75" customHeight="1" x14ac:dyDescent="0.15">
      <c r="B51" s="1239"/>
      <c r="C51" s="1240"/>
      <c r="D51" s="106"/>
      <c r="E51" s="1245" t="s">
        <v>42</v>
      </c>
      <c r="F51" s="1245"/>
      <c r="G51" s="1245"/>
      <c r="H51" s="1246"/>
      <c r="I51" s="107">
        <v>7631</v>
      </c>
      <c r="J51" s="108">
        <v>7673</v>
      </c>
      <c r="K51" s="108">
        <v>7161</v>
      </c>
      <c r="L51" s="108">
        <v>6686</v>
      </c>
      <c r="M51" s="109">
        <v>6915</v>
      </c>
    </row>
    <row r="52" spans="2:13" ht="27.75" customHeight="1" x14ac:dyDescent="0.15">
      <c r="B52" s="1241"/>
      <c r="C52" s="1242"/>
      <c r="D52" s="106"/>
      <c r="E52" s="1245" t="s">
        <v>43</v>
      </c>
      <c r="F52" s="1245"/>
      <c r="G52" s="1245"/>
      <c r="H52" s="1246"/>
      <c r="I52" s="107">
        <v>38909</v>
      </c>
      <c r="J52" s="108">
        <v>37203</v>
      </c>
      <c r="K52" s="108">
        <v>35520</v>
      </c>
      <c r="L52" s="108">
        <v>33911</v>
      </c>
      <c r="M52" s="109">
        <v>32628</v>
      </c>
    </row>
    <row r="53" spans="2:13" ht="27.75" customHeight="1" thickBot="1" x14ac:dyDescent="0.2">
      <c r="B53" s="1252" t="s">
        <v>44</v>
      </c>
      <c r="C53" s="1253"/>
      <c r="D53" s="113"/>
      <c r="E53" s="1254" t="s">
        <v>45</v>
      </c>
      <c r="F53" s="1254"/>
      <c r="G53" s="1254"/>
      <c r="H53" s="1255"/>
      <c r="I53" s="114">
        <v>396</v>
      </c>
      <c r="J53" s="115">
        <v>1235</v>
      </c>
      <c r="K53" s="115">
        <v>523</v>
      </c>
      <c r="L53" s="115">
        <v>-708</v>
      </c>
      <c r="M53" s="116">
        <v>-3404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lOIaM6sYtNPt5m60aaRzViNQOda5Vpn+MHAyTWxVPQFrM+M2TY1j5M8SGQKWU7NZFjqbLJGBA6IIH+CWKBMjA==" saltValue="22HKftRamVxhBfQupOyl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2" sqref="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4" t="s">
        <v>48</v>
      </c>
      <c r="D55" s="1264"/>
      <c r="E55" s="1265"/>
      <c r="F55" s="128">
        <v>2806</v>
      </c>
      <c r="G55" s="128">
        <v>2806</v>
      </c>
      <c r="H55" s="129">
        <v>3214</v>
      </c>
    </row>
    <row r="56" spans="2:8" ht="52.5" customHeight="1" x14ac:dyDescent="0.15">
      <c r="B56" s="130"/>
      <c r="C56" s="1266" t="s">
        <v>49</v>
      </c>
      <c r="D56" s="1266"/>
      <c r="E56" s="1267"/>
      <c r="F56" s="131">
        <v>792</v>
      </c>
      <c r="G56" s="131">
        <v>997</v>
      </c>
      <c r="H56" s="132">
        <v>1008</v>
      </c>
    </row>
    <row r="57" spans="2:8" ht="53.25" customHeight="1" x14ac:dyDescent="0.15">
      <c r="B57" s="130"/>
      <c r="C57" s="1268" t="s">
        <v>50</v>
      </c>
      <c r="D57" s="1268"/>
      <c r="E57" s="1269"/>
      <c r="F57" s="133">
        <v>2915</v>
      </c>
      <c r="G57" s="133">
        <v>2854</v>
      </c>
      <c r="H57" s="134">
        <v>3146</v>
      </c>
    </row>
    <row r="58" spans="2:8" ht="45.75" customHeight="1" x14ac:dyDescent="0.15">
      <c r="B58" s="135"/>
      <c r="C58" s="1256" t="s">
        <v>591</v>
      </c>
      <c r="D58" s="1257"/>
      <c r="E58" s="1258"/>
      <c r="F58" s="136">
        <v>669</v>
      </c>
      <c r="G58" s="136">
        <v>721</v>
      </c>
      <c r="H58" s="137">
        <v>769</v>
      </c>
    </row>
    <row r="59" spans="2:8" ht="45.75" customHeight="1" x14ac:dyDescent="0.15">
      <c r="B59" s="135"/>
      <c r="C59" s="1256" t="s">
        <v>593</v>
      </c>
      <c r="D59" s="1257"/>
      <c r="E59" s="1258"/>
      <c r="F59" s="136">
        <v>334</v>
      </c>
      <c r="G59" s="136">
        <v>335</v>
      </c>
      <c r="H59" s="137">
        <v>690</v>
      </c>
    </row>
    <row r="60" spans="2:8" ht="45.75" customHeight="1" x14ac:dyDescent="0.15">
      <c r="B60" s="135"/>
      <c r="C60" s="1256" t="s">
        <v>594</v>
      </c>
      <c r="D60" s="1257"/>
      <c r="E60" s="1258"/>
      <c r="F60" s="136">
        <v>381</v>
      </c>
      <c r="G60" s="136">
        <v>389</v>
      </c>
      <c r="H60" s="137">
        <v>390</v>
      </c>
    </row>
    <row r="61" spans="2:8" ht="45.75" customHeight="1" x14ac:dyDescent="0.15">
      <c r="B61" s="135"/>
      <c r="C61" s="1256" t="s">
        <v>592</v>
      </c>
      <c r="D61" s="1257"/>
      <c r="E61" s="1258"/>
      <c r="F61" s="136">
        <v>341</v>
      </c>
      <c r="G61" s="136">
        <v>341</v>
      </c>
      <c r="H61" s="137">
        <v>341</v>
      </c>
    </row>
    <row r="62" spans="2:8" ht="45.75" customHeight="1" thickBot="1" x14ac:dyDescent="0.2">
      <c r="B62" s="138"/>
      <c r="C62" s="1259" t="s">
        <v>595</v>
      </c>
      <c r="D62" s="1260"/>
      <c r="E62" s="1261"/>
      <c r="F62" s="139">
        <v>299</v>
      </c>
      <c r="G62" s="139">
        <v>311</v>
      </c>
      <c r="H62" s="140">
        <v>337</v>
      </c>
    </row>
    <row r="63" spans="2:8" ht="52.5" customHeight="1" thickBot="1" x14ac:dyDescent="0.2">
      <c r="B63" s="141"/>
      <c r="C63" s="1262" t="s">
        <v>51</v>
      </c>
      <c r="D63" s="1262"/>
      <c r="E63" s="1263"/>
      <c r="F63" s="142">
        <v>6513</v>
      </c>
      <c r="G63" s="142">
        <v>6657</v>
      </c>
      <c r="H63" s="143">
        <v>7368</v>
      </c>
    </row>
    <row r="64" spans="2:8" ht="15" customHeight="1" x14ac:dyDescent="0.15"/>
  </sheetData>
  <sheetProtection algorithmName="SHA-512" hashValue="VM2BtowwkIh279+kZ5xgg7SLQB4bayAoTG3LH5ni+133m57x18E2CcOgjvudi+G5q0ysWqlxCTFsOLpRUgEU9w==" saltValue="a2+npv/N1u7uuZjxWYGF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D60" sqref="CD60"/>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597</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598</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599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600</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561</v>
      </c>
      <c r="BQ50" s="1304"/>
      <c r="BR50" s="1304"/>
      <c r="BS50" s="1304"/>
      <c r="BT50" s="1304"/>
      <c r="BU50" s="1304"/>
      <c r="BV50" s="1304"/>
      <c r="BW50" s="1304"/>
      <c r="BX50" s="1304" t="s">
        <v>562</v>
      </c>
      <c r="BY50" s="1304"/>
      <c r="BZ50" s="1304"/>
      <c r="CA50" s="1304"/>
      <c r="CB50" s="1304"/>
      <c r="CC50" s="1304"/>
      <c r="CD50" s="1304"/>
      <c r="CE50" s="1304"/>
      <c r="CF50" s="1304" t="s">
        <v>563</v>
      </c>
      <c r="CG50" s="1304"/>
      <c r="CH50" s="1304"/>
      <c r="CI50" s="1304"/>
      <c r="CJ50" s="1304"/>
      <c r="CK50" s="1304"/>
      <c r="CL50" s="1304"/>
      <c r="CM50" s="1304"/>
      <c r="CN50" s="1304" t="s">
        <v>564</v>
      </c>
      <c r="CO50" s="1304"/>
      <c r="CP50" s="1304"/>
      <c r="CQ50" s="1304"/>
      <c r="CR50" s="1304"/>
      <c r="CS50" s="1304"/>
      <c r="CT50" s="1304"/>
      <c r="CU50" s="1304"/>
      <c r="CV50" s="1304" t="s">
        <v>565</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09">
        <v>2.1</v>
      </c>
      <c r="BQ51" s="1309"/>
      <c r="BR51" s="1309"/>
      <c r="BS51" s="1309"/>
      <c r="BT51" s="1309"/>
      <c r="BU51" s="1309"/>
      <c r="BV51" s="1309"/>
      <c r="BW51" s="1309"/>
      <c r="BX51" s="1309">
        <v>6.6</v>
      </c>
      <c r="BY51" s="1309"/>
      <c r="BZ51" s="1309"/>
      <c r="CA51" s="1309"/>
      <c r="CB51" s="1309"/>
      <c r="CC51" s="1309"/>
      <c r="CD51" s="1309"/>
      <c r="CE51" s="1309"/>
      <c r="CF51" s="1309">
        <v>2.7</v>
      </c>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09">
        <v>43.9</v>
      </c>
      <c r="BQ53" s="1309"/>
      <c r="BR53" s="1309"/>
      <c r="BS53" s="1309"/>
      <c r="BT53" s="1309"/>
      <c r="BU53" s="1309"/>
      <c r="BV53" s="1309"/>
      <c r="BW53" s="1309"/>
      <c r="BX53" s="1309">
        <v>45.8</v>
      </c>
      <c r="BY53" s="1309"/>
      <c r="BZ53" s="1309"/>
      <c r="CA53" s="1309"/>
      <c r="CB53" s="1309"/>
      <c r="CC53" s="1309"/>
      <c r="CD53" s="1309"/>
      <c r="CE53" s="1309"/>
      <c r="CF53" s="1309">
        <v>46.8</v>
      </c>
      <c r="CG53" s="1309"/>
      <c r="CH53" s="1309"/>
      <c r="CI53" s="1309"/>
      <c r="CJ53" s="1309"/>
      <c r="CK53" s="1309"/>
      <c r="CL53" s="1309"/>
      <c r="CM53" s="1309"/>
      <c r="CN53" s="1309">
        <v>48.5</v>
      </c>
      <c r="CO53" s="1309"/>
      <c r="CP53" s="1309"/>
      <c r="CQ53" s="1309"/>
      <c r="CR53" s="1309"/>
      <c r="CS53" s="1309"/>
      <c r="CT53" s="1309"/>
      <c r="CU53" s="1309"/>
      <c r="CV53" s="1309">
        <v>49.9</v>
      </c>
      <c r="CW53" s="1309"/>
      <c r="CX53" s="1309"/>
      <c r="CY53" s="1309"/>
      <c r="CZ53" s="1309"/>
      <c r="DA53" s="1309"/>
      <c r="DB53" s="1309"/>
      <c r="DC53" s="1309"/>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1287"/>
      <c r="B55" s="1279"/>
      <c r="G55" s="1298"/>
      <c r="H55" s="1298"/>
      <c r="I55" s="1298"/>
      <c r="J55" s="1298"/>
      <c r="K55" s="1307"/>
      <c r="L55" s="1307"/>
      <c r="M55" s="1307"/>
      <c r="N55" s="1307"/>
      <c r="AN55" s="1304" t="s">
        <v>604</v>
      </c>
      <c r="AO55" s="1304"/>
      <c r="AP55" s="1304"/>
      <c r="AQ55" s="1304"/>
      <c r="AR55" s="1304"/>
      <c r="AS55" s="1304"/>
      <c r="AT55" s="1304"/>
      <c r="AU55" s="1304"/>
      <c r="AV55" s="1304"/>
      <c r="AW55" s="1304"/>
      <c r="AX55" s="1304"/>
      <c r="AY55" s="1304"/>
      <c r="AZ55" s="1304"/>
      <c r="BA55" s="1304"/>
      <c r="BB55" s="1308" t="s">
        <v>602</v>
      </c>
      <c r="BC55" s="1308"/>
      <c r="BD55" s="1308"/>
      <c r="BE55" s="1308"/>
      <c r="BF55" s="1308"/>
      <c r="BG55" s="1308"/>
      <c r="BH55" s="1308"/>
      <c r="BI55" s="1308"/>
      <c r="BJ55" s="1308"/>
      <c r="BK55" s="1308"/>
      <c r="BL55" s="1308"/>
      <c r="BM55" s="1308"/>
      <c r="BN55" s="1308"/>
      <c r="BO55" s="1308"/>
      <c r="BP55" s="1309">
        <v>17.8</v>
      </c>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1287" customFormat="1" x14ac:dyDescent="0.15">
      <c r="B57" s="1310"/>
      <c r="G57" s="1298"/>
      <c r="H57" s="1298"/>
      <c r="I57" s="1311"/>
      <c r="J57" s="1311"/>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603</v>
      </c>
      <c r="BC57" s="1308"/>
      <c r="BD57" s="1308"/>
      <c r="BE57" s="1308"/>
      <c r="BF57" s="1308"/>
      <c r="BG57" s="1308"/>
      <c r="BH57" s="1308"/>
      <c r="BI57" s="1308"/>
      <c r="BJ57" s="1308"/>
      <c r="BK57" s="1308"/>
      <c r="BL57" s="1308"/>
      <c r="BM57" s="1308"/>
      <c r="BN57" s="1308"/>
      <c r="BO57" s="1308"/>
      <c r="BP57" s="1309">
        <v>56.2</v>
      </c>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1312"/>
      <c r="DE57" s="1310"/>
    </row>
    <row r="58" spans="1:109" s="1287" customFormat="1" x14ac:dyDescent="0.15">
      <c r="A58" s="1272"/>
      <c r="B58" s="1310"/>
      <c r="G58" s="1298"/>
      <c r="H58" s="1298"/>
      <c r="I58" s="1311"/>
      <c r="J58" s="1311"/>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1312"/>
      <c r="DE58" s="1310"/>
    </row>
    <row r="59" spans="1:109" s="1287" customFormat="1" x14ac:dyDescent="0.15">
      <c r="A59" s="1272"/>
      <c r="B59" s="1310"/>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10"/>
    </row>
    <row r="60" spans="1:109" s="1287" customFormat="1" x14ac:dyDescent="0.15">
      <c r="A60" s="1272"/>
      <c r="B60" s="1310"/>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10"/>
    </row>
    <row r="61" spans="1:109" s="1287" customFormat="1" x14ac:dyDescent="0.15">
      <c r="A61" s="1272"/>
      <c r="B61" s="1314"/>
      <c r="C61" s="1315"/>
      <c r="D61" s="1315"/>
      <c r="E61" s="1315"/>
      <c r="F61" s="1315"/>
      <c r="G61" s="1315"/>
      <c r="H61" s="1315"/>
      <c r="I61" s="1315"/>
      <c r="J61" s="1315"/>
      <c r="K61" s="1315"/>
      <c r="L61" s="1315"/>
      <c r="M61" s="1316"/>
      <c r="N61" s="1316"/>
      <c r="O61" s="1315"/>
      <c r="P61" s="1315"/>
      <c r="Q61" s="1315"/>
      <c r="R61" s="1315"/>
      <c r="S61" s="1315"/>
      <c r="T61" s="1315"/>
      <c r="U61" s="1315"/>
      <c r="V61" s="1315"/>
      <c r="W61" s="1315"/>
      <c r="X61" s="1315"/>
      <c r="Y61" s="1315"/>
      <c r="Z61" s="1315"/>
      <c r="AA61" s="1315"/>
      <c r="AB61" s="1315"/>
      <c r="AC61" s="1315"/>
      <c r="AD61" s="1315"/>
      <c r="AE61" s="1315"/>
      <c r="AF61" s="1315"/>
      <c r="AG61" s="1315"/>
      <c r="AH61" s="1315"/>
      <c r="AI61" s="1315"/>
      <c r="AJ61" s="1315"/>
      <c r="AK61" s="1315"/>
      <c r="AL61" s="1315"/>
      <c r="AM61" s="1315"/>
      <c r="AN61" s="1315"/>
      <c r="AO61" s="1315"/>
      <c r="AP61" s="1315"/>
      <c r="AQ61" s="1315"/>
      <c r="AR61" s="1315"/>
      <c r="AS61" s="1316"/>
      <c r="AT61" s="1316"/>
      <c r="AU61" s="1315"/>
      <c r="AV61" s="1315"/>
      <c r="AW61" s="1315"/>
      <c r="AX61" s="1315"/>
      <c r="AY61" s="1315"/>
      <c r="AZ61" s="1315"/>
      <c r="BA61" s="1315"/>
      <c r="BB61" s="1315"/>
      <c r="BC61" s="1315"/>
      <c r="BD61" s="1315"/>
      <c r="BE61" s="1316"/>
      <c r="BF61" s="1316"/>
      <c r="BG61" s="1315"/>
      <c r="BH61" s="1315"/>
      <c r="BI61" s="1315"/>
      <c r="BJ61" s="1315"/>
      <c r="BK61" s="1315"/>
      <c r="BL61" s="1315"/>
      <c r="BM61" s="1315"/>
      <c r="BN61" s="1315"/>
      <c r="BO61" s="1315"/>
      <c r="BP61" s="1315"/>
      <c r="BQ61" s="1316"/>
      <c r="BR61" s="1316"/>
      <c r="BS61" s="1315"/>
      <c r="BT61" s="1315"/>
      <c r="BU61" s="1315"/>
      <c r="BV61" s="1315"/>
      <c r="BW61" s="1315"/>
      <c r="BX61" s="1315"/>
      <c r="BY61" s="1315"/>
      <c r="BZ61" s="1315"/>
      <c r="CA61" s="1315"/>
      <c r="CB61" s="1315"/>
      <c r="CC61" s="1316"/>
      <c r="CD61" s="1316"/>
      <c r="CE61" s="1315"/>
      <c r="CF61" s="1315"/>
      <c r="CG61" s="1315"/>
      <c r="CH61" s="1315"/>
      <c r="CI61" s="1315"/>
      <c r="CJ61" s="1315"/>
      <c r="CK61" s="1315"/>
      <c r="CL61" s="1315"/>
      <c r="CM61" s="1315"/>
      <c r="CN61" s="1315"/>
      <c r="CO61" s="1316"/>
      <c r="CP61" s="1316"/>
      <c r="CQ61" s="1315"/>
      <c r="CR61" s="1315"/>
      <c r="CS61" s="1315"/>
      <c r="CT61" s="1315"/>
      <c r="CU61" s="1315"/>
      <c r="CV61" s="1315"/>
      <c r="CW61" s="1315"/>
      <c r="CX61" s="1315"/>
      <c r="CY61" s="1315"/>
      <c r="CZ61" s="1315"/>
      <c r="DA61" s="1316"/>
      <c r="DB61" s="1316"/>
      <c r="DC61" s="1316"/>
      <c r="DD61" s="1317"/>
      <c r="DE61" s="1310"/>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8" t="s">
        <v>605</v>
      </c>
    </row>
    <row r="64" spans="1:109" x14ac:dyDescent="0.15">
      <c r="B64" s="1279"/>
      <c r="G64" s="1286"/>
      <c r="I64" s="1319"/>
      <c r="J64" s="1319"/>
      <c r="K64" s="1319"/>
      <c r="L64" s="1319"/>
      <c r="M64" s="1319"/>
      <c r="N64" s="1320"/>
      <c r="AM64" s="1286"/>
      <c r="AN64" s="1286" t="s">
        <v>598</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606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1"/>
      <c r="I70" s="1321"/>
      <c r="J70" s="1322"/>
      <c r="K70" s="1322"/>
      <c r="L70" s="1323"/>
      <c r="M70" s="1322"/>
      <c r="N70" s="1323"/>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4"/>
      <c r="I71" s="1325"/>
      <c r="J71" s="1322"/>
      <c r="K71" s="1322"/>
      <c r="L71" s="1323"/>
      <c r="M71" s="1322"/>
      <c r="N71" s="1323"/>
      <c r="AM71" s="1324"/>
      <c r="AN71" s="1272" t="s">
        <v>600</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561</v>
      </c>
      <c r="BQ72" s="1304"/>
      <c r="BR72" s="1304"/>
      <c r="BS72" s="1304"/>
      <c r="BT72" s="1304"/>
      <c r="BU72" s="1304"/>
      <c r="BV72" s="1304"/>
      <c r="BW72" s="1304"/>
      <c r="BX72" s="1304" t="s">
        <v>562</v>
      </c>
      <c r="BY72" s="1304"/>
      <c r="BZ72" s="1304"/>
      <c r="CA72" s="1304"/>
      <c r="CB72" s="1304"/>
      <c r="CC72" s="1304"/>
      <c r="CD72" s="1304"/>
      <c r="CE72" s="1304"/>
      <c r="CF72" s="1304" t="s">
        <v>563</v>
      </c>
      <c r="CG72" s="1304"/>
      <c r="CH72" s="1304"/>
      <c r="CI72" s="1304"/>
      <c r="CJ72" s="1304"/>
      <c r="CK72" s="1304"/>
      <c r="CL72" s="1304"/>
      <c r="CM72" s="1304"/>
      <c r="CN72" s="1304" t="s">
        <v>564</v>
      </c>
      <c r="CO72" s="1304"/>
      <c r="CP72" s="1304"/>
      <c r="CQ72" s="1304"/>
      <c r="CR72" s="1304"/>
      <c r="CS72" s="1304"/>
      <c r="CT72" s="1304"/>
      <c r="CU72" s="1304"/>
      <c r="CV72" s="1304" t="s">
        <v>565</v>
      </c>
      <c r="CW72" s="1304"/>
      <c r="CX72" s="1304"/>
      <c r="CY72" s="1304"/>
      <c r="CZ72" s="1304"/>
      <c r="DA72" s="1304"/>
      <c r="DB72" s="1304"/>
      <c r="DC72" s="1304"/>
    </row>
    <row r="73" spans="2:107" x14ac:dyDescent="0.15">
      <c r="B73" s="1279"/>
      <c r="G73" s="1305"/>
      <c r="H73" s="1305"/>
      <c r="I73" s="1305"/>
      <c r="J73" s="1305"/>
      <c r="K73" s="1326"/>
      <c r="L73" s="1326"/>
      <c r="M73" s="1326"/>
      <c r="N73" s="1326"/>
      <c r="AM73" s="1297"/>
      <c r="AN73" s="1308" t="s">
        <v>601</v>
      </c>
      <c r="AO73" s="1308"/>
      <c r="AP73" s="1308"/>
      <c r="AQ73" s="1308"/>
      <c r="AR73" s="1308"/>
      <c r="AS73" s="1308"/>
      <c r="AT73" s="1308"/>
      <c r="AU73" s="1308"/>
      <c r="AV73" s="1308"/>
      <c r="AW73" s="1308"/>
      <c r="AX73" s="1308"/>
      <c r="AY73" s="1308"/>
      <c r="AZ73" s="1308"/>
      <c r="BA73" s="1308"/>
      <c r="BB73" s="1308" t="s">
        <v>602</v>
      </c>
      <c r="BC73" s="1308"/>
      <c r="BD73" s="1308"/>
      <c r="BE73" s="1308"/>
      <c r="BF73" s="1308"/>
      <c r="BG73" s="1308"/>
      <c r="BH73" s="1308"/>
      <c r="BI73" s="1308"/>
      <c r="BJ73" s="1308"/>
      <c r="BK73" s="1308"/>
      <c r="BL73" s="1308"/>
      <c r="BM73" s="1308"/>
      <c r="BN73" s="1308"/>
      <c r="BO73" s="1308"/>
      <c r="BP73" s="1309">
        <v>2.1</v>
      </c>
      <c r="BQ73" s="1309"/>
      <c r="BR73" s="1309"/>
      <c r="BS73" s="1309"/>
      <c r="BT73" s="1309"/>
      <c r="BU73" s="1309"/>
      <c r="BV73" s="1309"/>
      <c r="BW73" s="1309"/>
      <c r="BX73" s="1309">
        <v>6.6</v>
      </c>
      <c r="BY73" s="1309"/>
      <c r="BZ73" s="1309"/>
      <c r="CA73" s="1309"/>
      <c r="CB73" s="1309"/>
      <c r="CC73" s="1309"/>
      <c r="CD73" s="1309"/>
      <c r="CE73" s="1309"/>
      <c r="CF73" s="1309">
        <v>2.7</v>
      </c>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1279"/>
      <c r="G74" s="1305"/>
      <c r="H74" s="1305"/>
      <c r="I74" s="1305"/>
      <c r="J74" s="1305"/>
      <c r="K74" s="1326"/>
      <c r="L74" s="1326"/>
      <c r="M74" s="1326"/>
      <c r="N74" s="1326"/>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9">
        <v>8.9</v>
      </c>
      <c r="BQ75" s="1309"/>
      <c r="BR75" s="1309"/>
      <c r="BS75" s="1309"/>
      <c r="BT75" s="1309"/>
      <c r="BU75" s="1309"/>
      <c r="BV75" s="1309"/>
      <c r="BW75" s="1309"/>
      <c r="BX75" s="1309">
        <v>8.3000000000000007</v>
      </c>
      <c r="BY75" s="1309"/>
      <c r="BZ75" s="1309"/>
      <c r="CA75" s="1309"/>
      <c r="CB75" s="1309"/>
      <c r="CC75" s="1309"/>
      <c r="CD75" s="1309"/>
      <c r="CE75" s="1309"/>
      <c r="CF75" s="1309">
        <v>7.9</v>
      </c>
      <c r="CG75" s="1309"/>
      <c r="CH75" s="1309"/>
      <c r="CI75" s="1309"/>
      <c r="CJ75" s="1309"/>
      <c r="CK75" s="1309"/>
      <c r="CL75" s="1309"/>
      <c r="CM75" s="1309"/>
      <c r="CN75" s="1309">
        <v>7.1</v>
      </c>
      <c r="CO75" s="1309"/>
      <c r="CP75" s="1309"/>
      <c r="CQ75" s="1309"/>
      <c r="CR75" s="1309"/>
      <c r="CS75" s="1309"/>
      <c r="CT75" s="1309"/>
      <c r="CU75" s="1309"/>
      <c r="CV75" s="1309">
        <v>6.4</v>
      </c>
      <c r="CW75" s="1309"/>
      <c r="CX75" s="1309"/>
      <c r="CY75" s="1309"/>
      <c r="CZ75" s="1309"/>
      <c r="DA75" s="1309"/>
      <c r="DB75" s="1309"/>
      <c r="DC75" s="1309"/>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1279"/>
      <c r="G77" s="1298"/>
      <c r="H77" s="1298"/>
      <c r="I77" s="1298"/>
      <c r="J77" s="1298"/>
      <c r="K77" s="1326"/>
      <c r="L77" s="1326"/>
      <c r="M77" s="1326"/>
      <c r="N77" s="1326"/>
      <c r="AN77" s="1304" t="s">
        <v>604</v>
      </c>
      <c r="AO77" s="1304"/>
      <c r="AP77" s="1304"/>
      <c r="AQ77" s="1304"/>
      <c r="AR77" s="1304"/>
      <c r="AS77" s="1304"/>
      <c r="AT77" s="1304"/>
      <c r="AU77" s="1304"/>
      <c r="AV77" s="1304"/>
      <c r="AW77" s="1304"/>
      <c r="AX77" s="1304"/>
      <c r="AY77" s="1304"/>
      <c r="AZ77" s="1304"/>
      <c r="BA77" s="1304"/>
      <c r="BB77" s="1308" t="s">
        <v>602</v>
      </c>
      <c r="BC77" s="1308"/>
      <c r="BD77" s="1308"/>
      <c r="BE77" s="1308"/>
      <c r="BF77" s="1308"/>
      <c r="BG77" s="1308"/>
      <c r="BH77" s="1308"/>
      <c r="BI77" s="1308"/>
      <c r="BJ77" s="1308"/>
      <c r="BK77" s="1308"/>
      <c r="BL77" s="1308"/>
      <c r="BM77" s="1308"/>
      <c r="BN77" s="1308"/>
      <c r="BO77" s="1308"/>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x14ac:dyDescent="0.15">
      <c r="B78" s="1279"/>
      <c r="G78" s="1298"/>
      <c r="H78" s="1298"/>
      <c r="I78" s="1298"/>
      <c r="J78" s="1298"/>
      <c r="K78" s="1326"/>
      <c r="L78" s="1326"/>
      <c r="M78" s="1326"/>
      <c r="N78" s="1326"/>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1279"/>
      <c r="G79" s="1298"/>
      <c r="H79" s="1298"/>
      <c r="I79" s="1311"/>
      <c r="J79" s="1311"/>
      <c r="K79" s="1327"/>
      <c r="L79" s="1327"/>
      <c r="M79" s="1327"/>
      <c r="N79" s="1327"/>
      <c r="AN79" s="1304"/>
      <c r="AO79" s="1304"/>
      <c r="AP79" s="1304"/>
      <c r="AQ79" s="1304"/>
      <c r="AR79" s="1304"/>
      <c r="AS79" s="1304"/>
      <c r="AT79" s="1304"/>
      <c r="AU79" s="1304"/>
      <c r="AV79" s="1304"/>
      <c r="AW79" s="1304"/>
      <c r="AX79" s="1304"/>
      <c r="AY79" s="1304"/>
      <c r="AZ79" s="1304"/>
      <c r="BA79" s="1304"/>
      <c r="BB79" s="1308" t="s">
        <v>607</v>
      </c>
      <c r="BC79" s="1308"/>
      <c r="BD79" s="1308"/>
      <c r="BE79" s="1308"/>
      <c r="BF79" s="1308"/>
      <c r="BG79" s="1308"/>
      <c r="BH79" s="1308"/>
      <c r="BI79" s="1308"/>
      <c r="BJ79" s="1308"/>
      <c r="BK79" s="1308"/>
      <c r="BL79" s="1308"/>
      <c r="BM79" s="1308"/>
      <c r="BN79" s="1308"/>
      <c r="BO79" s="1308"/>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x14ac:dyDescent="0.15">
      <c r="B80" s="1279"/>
      <c r="G80" s="1298"/>
      <c r="H80" s="1298"/>
      <c r="I80" s="1311"/>
      <c r="J80" s="1311"/>
      <c r="K80" s="1327"/>
      <c r="L80" s="1327"/>
      <c r="M80" s="1327"/>
      <c r="N80" s="1327"/>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1279"/>
    </row>
    <row r="82" spans="2:109" ht="17.25" x14ac:dyDescent="0.15">
      <c r="B82" s="1279"/>
      <c r="K82" s="1328"/>
      <c r="L82" s="1328"/>
      <c r="M82" s="1328"/>
      <c r="N82" s="1328"/>
      <c r="AQ82" s="1328"/>
      <c r="AR82" s="1328"/>
      <c r="AS82" s="1328"/>
      <c r="AT82" s="1328"/>
      <c r="BC82" s="1328"/>
      <c r="BD82" s="1328"/>
      <c r="BE82" s="1328"/>
      <c r="BF82" s="1328"/>
      <c r="BO82" s="1328"/>
      <c r="BP82" s="1328"/>
      <c r="BQ82" s="1328"/>
      <c r="BR82" s="1328"/>
      <c r="CA82" s="1328"/>
      <c r="CB82" s="1328"/>
      <c r="CC82" s="1328"/>
      <c r="CD82" s="1328"/>
      <c r="CM82" s="1328"/>
      <c r="CN82" s="1328"/>
      <c r="CO82" s="1328"/>
      <c r="CP82" s="1328"/>
      <c r="CY82" s="1328"/>
      <c r="CZ82" s="1328"/>
      <c r="DA82" s="1328"/>
      <c r="DB82" s="1328"/>
      <c r="DC82" s="1328"/>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29"/>
      <c r="AQ87" s="1329"/>
      <c r="BC87" s="1329"/>
      <c r="BO87" s="1329"/>
      <c r="CA87" s="1329"/>
      <c r="CM87" s="1329"/>
      <c r="CY87" s="1329"/>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yeGrn2mTXBu+tY+OcsI89AEpU7m1MQwZfarVCs9Dj/W5LK10lFMe1Zoafp7sJ0KJ3zQJNWsv8WXoOqh55mf8vA==" saltValue="uC1DYQ9XBPbV7kiEo56Ox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78740157480314965" right="0" top="0.19685039370078741" bottom="0.31496062992125984" header="0.39370078740157483" footer="0"/>
  <pageSetup paperSize="8" scale="6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P97" zoomScaleNormal="100" zoomScaleSheetLayoutView="70" workbookViewId="0">
      <selection activeCell="CD60" sqref="CD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xoqDAGG8cS315TU9M7p3Tum4yPaMG/1kBPbUC/NMT/Gzmwo3YBkVW7TiS8HpSwP/dQlXgz9BrYg+E8XNersipA==" saltValue="pXD2oN+saakig86W2vM32w==" spinCount="100000" sheet="1" objects="1" scenarios="1"/>
  <dataConsolidate/>
  <phoneticPr fontId="2"/>
  <printOptions horizontalCentered="1" verticalCentered="1"/>
  <pageMargins left="0.78740157480314965"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BB94" zoomScaleNormal="100" zoomScaleSheetLayoutView="55" workbookViewId="0">
      <selection activeCell="CD60" sqref="CD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kNFZt+oMXwMWC6M2ysc+G48P0lDygN2Q5UWDQskPsAgg7qjrGbbFGt9rmIyCMILBmuxxjhQYEovVZYTjBOpMCQ==" saltValue="77C3lEnuDXASKakdHJehow==" spinCount="100000" sheet="1" objects="1" scenarios="1"/>
  <dataConsolidate/>
  <phoneticPr fontId="2"/>
  <printOptions horizontalCentered="1" verticalCentered="1"/>
  <pageMargins left="0.78740157480314965"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32884</v>
      </c>
      <c r="E3" s="162"/>
      <c r="F3" s="163">
        <v>44267</v>
      </c>
      <c r="G3" s="164"/>
      <c r="H3" s="165"/>
    </row>
    <row r="4" spans="1:8" x14ac:dyDescent="0.15">
      <c r="A4" s="166"/>
      <c r="B4" s="167"/>
      <c r="C4" s="168"/>
      <c r="D4" s="169">
        <v>20489</v>
      </c>
      <c r="E4" s="170"/>
      <c r="F4" s="171">
        <v>26161</v>
      </c>
      <c r="G4" s="172"/>
      <c r="H4" s="173"/>
    </row>
    <row r="5" spans="1:8" x14ac:dyDescent="0.15">
      <c r="A5" s="154" t="s">
        <v>553</v>
      </c>
      <c r="B5" s="159"/>
      <c r="C5" s="160"/>
      <c r="D5" s="161">
        <v>44193</v>
      </c>
      <c r="E5" s="162"/>
      <c r="F5" s="163">
        <v>40879</v>
      </c>
      <c r="G5" s="164"/>
      <c r="H5" s="165"/>
    </row>
    <row r="6" spans="1:8" x14ac:dyDescent="0.15">
      <c r="A6" s="166"/>
      <c r="B6" s="167"/>
      <c r="C6" s="168"/>
      <c r="D6" s="169">
        <v>26066</v>
      </c>
      <c r="E6" s="170"/>
      <c r="F6" s="171">
        <v>24087</v>
      </c>
      <c r="G6" s="172"/>
      <c r="H6" s="173"/>
    </row>
    <row r="7" spans="1:8" x14ac:dyDescent="0.15">
      <c r="A7" s="154" t="s">
        <v>554</v>
      </c>
      <c r="B7" s="159"/>
      <c r="C7" s="160"/>
      <c r="D7" s="161">
        <v>25212</v>
      </c>
      <c r="E7" s="162"/>
      <c r="F7" s="163">
        <v>42651</v>
      </c>
      <c r="G7" s="164"/>
      <c r="H7" s="165"/>
    </row>
    <row r="8" spans="1:8" x14ac:dyDescent="0.15">
      <c r="A8" s="166"/>
      <c r="B8" s="167"/>
      <c r="C8" s="168"/>
      <c r="D8" s="169">
        <v>17115</v>
      </c>
      <c r="E8" s="170"/>
      <c r="F8" s="171">
        <v>22675</v>
      </c>
      <c r="G8" s="172"/>
      <c r="H8" s="173"/>
    </row>
    <row r="9" spans="1:8" x14ac:dyDescent="0.15">
      <c r="A9" s="154" t="s">
        <v>555</v>
      </c>
      <c r="B9" s="159"/>
      <c r="C9" s="160"/>
      <c r="D9" s="161">
        <v>23540</v>
      </c>
      <c r="E9" s="162"/>
      <c r="F9" s="163">
        <v>43226</v>
      </c>
      <c r="G9" s="164"/>
      <c r="H9" s="165"/>
    </row>
    <row r="10" spans="1:8" x14ac:dyDescent="0.15">
      <c r="A10" s="166"/>
      <c r="B10" s="167"/>
      <c r="C10" s="168"/>
      <c r="D10" s="169">
        <v>15953</v>
      </c>
      <c r="E10" s="170"/>
      <c r="F10" s="171">
        <v>22622</v>
      </c>
      <c r="G10" s="172"/>
      <c r="H10" s="173"/>
    </row>
    <row r="11" spans="1:8" x14ac:dyDescent="0.15">
      <c r="A11" s="154" t="s">
        <v>556</v>
      </c>
      <c r="B11" s="159"/>
      <c r="C11" s="160"/>
      <c r="D11" s="161">
        <v>27966</v>
      </c>
      <c r="E11" s="162"/>
      <c r="F11" s="163">
        <v>42836</v>
      </c>
      <c r="G11" s="164"/>
      <c r="H11" s="165"/>
    </row>
    <row r="12" spans="1:8" x14ac:dyDescent="0.15">
      <c r="A12" s="166"/>
      <c r="B12" s="167"/>
      <c r="C12" s="174"/>
      <c r="D12" s="169">
        <v>18766</v>
      </c>
      <c r="E12" s="170"/>
      <c r="F12" s="171">
        <v>22936</v>
      </c>
      <c r="G12" s="172"/>
      <c r="H12" s="173"/>
    </row>
    <row r="13" spans="1:8" x14ac:dyDescent="0.15">
      <c r="A13" s="154"/>
      <c r="B13" s="159"/>
      <c r="C13" s="175"/>
      <c r="D13" s="176">
        <v>30759</v>
      </c>
      <c r="E13" s="177"/>
      <c r="F13" s="178">
        <v>42772</v>
      </c>
      <c r="G13" s="179"/>
      <c r="H13" s="165"/>
    </row>
    <row r="14" spans="1:8" x14ac:dyDescent="0.15">
      <c r="A14" s="166"/>
      <c r="B14" s="167"/>
      <c r="C14" s="168"/>
      <c r="D14" s="169">
        <v>19678</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2.34</v>
      </c>
      <c r="C19" s="180">
        <f>ROUND(VALUE(SUBSTITUTE(実質収支比率等に係る経年分析!G$48,"▲","-")),2)</f>
        <v>1.62</v>
      </c>
      <c r="D19" s="180">
        <f>ROUND(VALUE(SUBSTITUTE(実質収支比率等に係る経年分析!H$48,"▲","-")),2)</f>
        <v>1.79</v>
      </c>
      <c r="E19" s="180">
        <f>ROUND(VALUE(SUBSTITUTE(実質収支比率等に係る経年分析!I$48,"▲","-")),2)</f>
        <v>2.0699999999999998</v>
      </c>
      <c r="F19" s="180">
        <f>ROUND(VALUE(SUBSTITUTE(実質収支比率等に係る経年分析!J$48,"▲","-")),2)</f>
        <v>2.5099999999999998</v>
      </c>
    </row>
    <row r="20" spans="1:11" x14ac:dyDescent="0.15">
      <c r="A20" s="180" t="s">
        <v>55</v>
      </c>
      <c r="B20" s="180">
        <f>ROUND(VALUE(SUBSTITUTE(実質収支比率等に係る経年分析!F$47,"▲","-")),2)</f>
        <v>13.9</v>
      </c>
      <c r="C20" s="180">
        <f>ROUND(VALUE(SUBSTITUTE(実質収支比率等に係る経年分析!G$47,"▲","-")),2)</f>
        <v>13.84</v>
      </c>
      <c r="D20" s="180">
        <f>ROUND(VALUE(SUBSTITUTE(実質収支比率等に係る経年分析!H$47,"▲","-")),2)</f>
        <v>12.27</v>
      </c>
      <c r="E20" s="180">
        <f>ROUND(VALUE(SUBSTITUTE(実質収支比率等に係る経年分析!I$47,"▲","-")),2)</f>
        <v>12.19</v>
      </c>
      <c r="F20" s="180">
        <f>ROUND(VALUE(SUBSTITUTE(実質収支比率等に係る経年分析!J$47,"▲","-")),2)</f>
        <v>13.86</v>
      </c>
    </row>
    <row r="21" spans="1:11" x14ac:dyDescent="0.15">
      <c r="A21" s="180" t="s">
        <v>56</v>
      </c>
      <c r="B21" s="180">
        <f>IF(ISNUMBER(VALUE(SUBSTITUTE(実質収支比率等に係る経年分析!F$49,"▲","-"))),ROUND(VALUE(SUBSTITUTE(実質収支比率等に係る経年分析!F$49,"▲","-")),2),NA())</f>
        <v>0.36</v>
      </c>
      <c r="C21" s="180">
        <f>IF(ISNUMBER(VALUE(SUBSTITUTE(実質収支比率等に係る経年分析!G$49,"▲","-"))),ROUND(VALUE(SUBSTITUTE(実質収支比率等に係る経年分析!G$49,"▲","-")),2),NA())</f>
        <v>-0.71</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0.28999999999999998</v>
      </c>
      <c r="F21" s="180">
        <f>IF(ISNUMBER(VALUE(SUBSTITUTE(実質収支比率等に係る経年分析!J$49,"▲","-"))),ROUND(VALUE(SUBSTITUTE(実質収支比率等に係る経年分析!J$49,"▲","-")),2),NA())</f>
        <v>2.21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0.14000000000000001</v>
      </c>
    </row>
    <row r="30" spans="1:11" x14ac:dyDescent="0.15">
      <c r="A30" s="181" t="str">
        <f>IF(連結実質赤字比率に係る赤字・黒字の構成分析!C$40="",NA(),連結実質赤字比率に係る赤字・黒字の構成分析!C$40)</f>
        <v>農業共済事業特別会計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0.71</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1.88</v>
      </c>
    </row>
    <row r="34" spans="1:16" x14ac:dyDescent="0.15">
      <c r="A34" s="181" t="str">
        <f>IF(連結実質赤字比率に係る赤字・黒字の構成分析!C$36="",NA(),連結実質赤字比率に係る赤字・黒字の構成分析!C$36)</f>
        <v>三田市民病院事業会計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20.350000000000001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19.920000000000002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5440</v>
      </c>
      <c r="E42" s="182"/>
      <c r="F42" s="182"/>
      <c r="G42" s="182">
        <f>'実質公債費比率（分子）の構造'!L$52</f>
        <v>5414</v>
      </c>
      <c r="H42" s="182"/>
      <c r="I42" s="182"/>
      <c r="J42" s="182">
        <f>'実質公債費比率（分子）の構造'!M$52</f>
        <v>5257</v>
      </c>
      <c r="K42" s="182"/>
      <c r="L42" s="182"/>
      <c r="M42" s="182">
        <f>'実質公債費比率（分子）の構造'!N$52</f>
        <v>5138</v>
      </c>
      <c r="N42" s="182"/>
      <c r="O42" s="182"/>
      <c r="P42" s="182">
        <f>'実質公債費比率（分子）の構造'!O$52</f>
        <v>5072</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867</v>
      </c>
      <c r="C44" s="182"/>
      <c r="D44" s="182"/>
      <c r="E44" s="182">
        <f>'実質公債費比率（分子）の構造'!L$50</f>
        <v>857</v>
      </c>
      <c r="F44" s="182"/>
      <c r="G44" s="182"/>
      <c r="H44" s="182">
        <f>'実質公債費比率（分子）の構造'!M$50</f>
        <v>859</v>
      </c>
      <c r="I44" s="182"/>
      <c r="J44" s="182"/>
      <c r="K44" s="182">
        <f>'実質公債費比率（分子）の構造'!N$50</f>
        <v>787</v>
      </c>
      <c r="L44" s="182"/>
      <c r="M44" s="182"/>
      <c r="N44" s="182">
        <f>'実質公債費比率（分子）の構造'!O$50</f>
        <v>771</v>
      </c>
      <c r="O44" s="182"/>
      <c r="P44" s="182"/>
    </row>
    <row r="45" spans="1:16" x14ac:dyDescent="0.15">
      <c r="A45" s="182" t="s">
        <v>66</v>
      </c>
      <c r="B45" s="182">
        <f>'実質公債費比率（分子）の構造'!K$49</f>
        <v>2</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1947</v>
      </c>
      <c r="C46" s="182"/>
      <c r="D46" s="182"/>
      <c r="E46" s="182">
        <f>'実質公債費比率（分子）の構造'!L$48</f>
        <v>1965</v>
      </c>
      <c r="F46" s="182"/>
      <c r="G46" s="182"/>
      <c r="H46" s="182">
        <f>'実質公債費比率（分子）の構造'!M$48</f>
        <v>1760</v>
      </c>
      <c r="I46" s="182"/>
      <c r="J46" s="182"/>
      <c r="K46" s="182">
        <f>'実質公債費比率（分子）の構造'!N$48</f>
        <v>1693</v>
      </c>
      <c r="L46" s="182"/>
      <c r="M46" s="182"/>
      <c r="N46" s="182">
        <f>'実質公債費比率（分子）の構造'!O$48</f>
        <v>1566</v>
      </c>
      <c r="O46" s="182"/>
      <c r="P46" s="182"/>
    </row>
    <row r="47" spans="1:16" x14ac:dyDescent="0.15">
      <c r="A47" s="182" t="s">
        <v>68</v>
      </c>
      <c r="B47" s="182">
        <f>'実質公債費比率（分子）の構造'!K$47</f>
        <v>20</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4237</v>
      </c>
      <c r="C49" s="182"/>
      <c r="D49" s="182"/>
      <c r="E49" s="182">
        <f>'実質公債費比率（分子）の構造'!L$45</f>
        <v>4062</v>
      </c>
      <c r="F49" s="182"/>
      <c r="G49" s="182"/>
      <c r="H49" s="182">
        <f>'実質公債費比率（分子）の構造'!M$45</f>
        <v>3980</v>
      </c>
      <c r="I49" s="182"/>
      <c r="J49" s="182"/>
      <c r="K49" s="182">
        <f>'実質公債費比率（分子）の構造'!N$45</f>
        <v>3869</v>
      </c>
      <c r="L49" s="182"/>
      <c r="M49" s="182"/>
      <c r="N49" s="182">
        <f>'実質公債費比率（分子）の構造'!O$45</f>
        <v>3852</v>
      </c>
      <c r="O49" s="182"/>
      <c r="P49" s="182"/>
    </row>
    <row r="50" spans="1:16" x14ac:dyDescent="0.15">
      <c r="A50" s="182" t="s">
        <v>71</v>
      </c>
      <c r="B50" s="182" t="e">
        <f>NA()</f>
        <v>#N/A</v>
      </c>
      <c r="C50" s="182">
        <f>IF(ISNUMBER('実質公債費比率（分子）の構造'!K$53),'実質公債費比率（分子）の構造'!K$53,NA())</f>
        <v>1633</v>
      </c>
      <c r="D50" s="182" t="e">
        <f>NA()</f>
        <v>#N/A</v>
      </c>
      <c r="E50" s="182" t="e">
        <f>NA()</f>
        <v>#N/A</v>
      </c>
      <c r="F50" s="182">
        <f>IF(ISNUMBER('実質公債費比率（分子）の構造'!L$53),'実質公債費比率（分子）の構造'!L$53,NA())</f>
        <v>1472</v>
      </c>
      <c r="G50" s="182" t="e">
        <f>NA()</f>
        <v>#N/A</v>
      </c>
      <c r="H50" s="182" t="e">
        <f>NA()</f>
        <v>#N/A</v>
      </c>
      <c r="I50" s="182">
        <f>IF(ISNUMBER('実質公債費比率（分子）の構造'!M$53),'実質公債費比率（分子）の構造'!M$53,NA())</f>
        <v>1344</v>
      </c>
      <c r="J50" s="182" t="e">
        <f>NA()</f>
        <v>#N/A</v>
      </c>
      <c r="K50" s="182" t="e">
        <f>NA()</f>
        <v>#N/A</v>
      </c>
      <c r="L50" s="182">
        <f>IF(ISNUMBER('実質公債費比率（分子）の構造'!N$53),'実質公債費比率（分子）の構造'!N$53,NA())</f>
        <v>1213</v>
      </c>
      <c r="M50" s="182" t="e">
        <f>NA()</f>
        <v>#N/A</v>
      </c>
      <c r="N50" s="182" t="e">
        <f>NA()</f>
        <v>#N/A</v>
      </c>
      <c r="O50" s="182">
        <f>IF(ISNUMBER('実質公債費比率（分子）の構造'!O$53),'実質公債費比率（分子）の構造'!O$53,NA())</f>
        <v>1119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38909</v>
      </c>
      <c r="E56" s="181"/>
      <c r="F56" s="181"/>
      <c r="G56" s="181">
        <f>'将来負担比率（分子）の構造'!J$52</f>
        <v>37203</v>
      </c>
      <c r="H56" s="181"/>
      <c r="I56" s="181"/>
      <c r="J56" s="181">
        <f>'将来負担比率（分子）の構造'!K$52</f>
        <v>35520</v>
      </c>
      <c r="K56" s="181"/>
      <c r="L56" s="181"/>
      <c r="M56" s="181">
        <f>'将来負担比率（分子）の構造'!L$52</f>
        <v>33911</v>
      </c>
      <c r="N56" s="181"/>
      <c r="O56" s="181"/>
      <c r="P56" s="181">
        <f>'将来負担比率（分子）の構造'!M$52</f>
        <v>32628</v>
      </c>
    </row>
    <row r="57" spans="1:16" x14ac:dyDescent="0.15">
      <c r="A57" s="181" t="s">
        <v>42</v>
      </c>
      <c r="B57" s="181"/>
      <c r="C57" s="181"/>
      <c r="D57" s="181">
        <f>'将来負担比率（分子）の構造'!I$51</f>
        <v>7631</v>
      </c>
      <c r="E57" s="181"/>
      <c r="F57" s="181"/>
      <c r="G57" s="181">
        <f>'将来負担比率（分子）の構造'!J$51</f>
        <v>7673</v>
      </c>
      <c r="H57" s="181"/>
      <c r="I57" s="181"/>
      <c r="J57" s="181">
        <f>'将来負担比率（分子）の構造'!K$51</f>
        <v>7161</v>
      </c>
      <c r="K57" s="181"/>
      <c r="L57" s="181"/>
      <c r="M57" s="181">
        <f>'将来負担比率（分子）の構造'!L$51</f>
        <v>6686</v>
      </c>
      <c r="N57" s="181"/>
      <c r="O57" s="181"/>
      <c r="P57" s="181">
        <f>'将来負担比率（分子）の構造'!M$51</f>
        <v>6915</v>
      </c>
    </row>
    <row r="58" spans="1:16" x14ac:dyDescent="0.15">
      <c r="A58" s="181" t="s">
        <v>41</v>
      </c>
      <c r="B58" s="181"/>
      <c r="C58" s="181"/>
      <c r="D58" s="181">
        <f>'将来負担比率（分子）の構造'!I$50</f>
        <v>9997</v>
      </c>
      <c r="E58" s="181"/>
      <c r="F58" s="181"/>
      <c r="G58" s="181">
        <f>'将来負担比率（分子）の構造'!J$50</f>
        <v>8094</v>
      </c>
      <c r="H58" s="181"/>
      <c r="I58" s="181"/>
      <c r="J58" s="181">
        <f>'将来負担比率（分子）の構造'!K$50</f>
        <v>7703</v>
      </c>
      <c r="K58" s="181"/>
      <c r="L58" s="181"/>
      <c r="M58" s="181">
        <f>'将来負担比率（分子）の構造'!L$50</f>
        <v>7929</v>
      </c>
      <c r="N58" s="181"/>
      <c r="O58" s="181"/>
      <c r="P58" s="181">
        <f>'将来負担比率（分子）の構造'!M$50</f>
        <v>8793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f>'将来負担比率（分子）の構造'!K$46</f>
        <v>3</v>
      </c>
      <c r="I61" s="181"/>
      <c r="J61" s="181"/>
      <c r="K61" s="181">
        <f>'将来負担比率（分子）の構造'!L$46</f>
        <v>1</v>
      </c>
      <c r="L61" s="181"/>
      <c r="M61" s="181"/>
      <c r="N61" s="181">
        <f>'将来負担比率（分子）の構造'!M$46</f>
        <v>1</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12</v>
      </c>
      <c r="C63" s="181"/>
      <c r="D63" s="181"/>
      <c r="E63" s="181">
        <f>'将来負担比率（分子）の構造'!J$44</f>
        <v>10</v>
      </c>
      <c r="F63" s="181"/>
      <c r="G63" s="181"/>
      <c r="H63" s="181">
        <f>'将来負担比率（分子）の構造'!K$44</f>
        <v>12</v>
      </c>
      <c r="I63" s="181"/>
      <c r="J63" s="181"/>
      <c r="K63" s="181">
        <f>'将来負担比率（分子）の構造'!L$44</f>
        <v>10</v>
      </c>
      <c r="L63" s="181"/>
      <c r="M63" s="181"/>
      <c r="N63" s="181">
        <f>'将来負担比率（分子）の構造'!M$44</f>
        <v>7</v>
      </c>
      <c r="O63" s="181"/>
      <c r="P63" s="181"/>
    </row>
    <row r="64" spans="1:16" x14ac:dyDescent="0.15">
      <c r="A64" s="181" t="s">
        <v>33</v>
      </c>
      <c r="B64" s="181">
        <f>'将来負担比率（分子）の構造'!I$43</f>
        <v>14162</v>
      </c>
      <c r="C64" s="181"/>
      <c r="D64" s="181"/>
      <c r="E64" s="181">
        <f>'将来負担比率（分子）の構造'!J$43</f>
        <v>13157</v>
      </c>
      <c r="F64" s="181"/>
      <c r="G64" s="181"/>
      <c r="H64" s="181">
        <f>'将来負担比率（分子）の構造'!K$43</f>
        <v>11740</v>
      </c>
      <c r="I64" s="181"/>
      <c r="J64" s="181"/>
      <c r="K64" s="181">
        <f>'将来負担比率（分子）の構造'!L$43</f>
        <v>10374</v>
      </c>
      <c r="L64" s="181"/>
      <c r="M64" s="181"/>
      <c r="N64" s="181">
        <f>'将来負担比率（分子）の構造'!M$43</f>
        <v>8862</v>
      </c>
      <c r="O64" s="181"/>
      <c r="P64" s="181"/>
    </row>
    <row r="65" spans="1:16" x14ac:dyDescent="0.15">
      <c r="A65" s="181" t="s">
        <v>32</v>
      </c>
      <c r="B65" s="181">
        <f>'将来負担比率（分子）の構造'!I$42</f>
        <v>4234</v>
      </c>
      <c r="C65" s="181"/>
      <c r="D65" s="181"/>
      <c r="E65" s="181">
        <f>'将来負担比率（分子）の構造'!J$42</f>
        <v>3563</v>
      </c>
      <c r="F65" s="181"/>
      <c r="G65" s="181"/>
      <c r="H65" s="181">
        <f>'将来負担比率（分子）の構造'!K$42</f>
        <v>2857</v>
      </c>
      <c r="I65" s="181"/>
      <c r="J65" s="181"/>
      <c r="K65" s="181">
        <f>'将来負担比率（分子）の構造'!L$42</f>
        <v>2191</v>
      </c>
      <c r="L65" s="181"/>
      <c r="M65" s="181"/>
      <c r="N65" s="181">
        <f>'将来負担比率（分子）の構造'!M$42</f>
        <v>1510</v>
      </c>
      <c r="O65" s="181"/>
      <c r="P65" s="181"/>
    </row>
    <row r="66" spans="1:16" x14ac:dyDescent="0.15">
      <c r="A66" s="181" t="s">
        <v>31</v>
      </c>
      <c r="B66" s="181">
        <f>'将来負担比率（分子）の構造'!I$41</f>
        <v>38524</v>
      </c>
      <c r="C66" s="181"/>
      <c r="D66" s="181"/>
      <c r="E66" s="181">
        <f>'将来負担比率（分子）の構造'!J$41</f>
        <v>37473</v>
      </c>
      <c r="F66" s="181"/>
      <c r="G66" s="181"/>
      <c r="H66" s="181">
        <f>'将来負担比率（分子）の構造'!K$41</f>
        <v>36295</v>
      </c>
      <c r="I66" s="181"/>
      <c r="J66" s="181"/>
      <c r="K66" s="181">
        <f>'将来負担比率（分子）の構造'!L$41</f>
        <v>35242</v>
      </c>
      <c r="L66" s="181"/>
      <c r="M66" s="181"/>
      <c r="N66" s="181">
        <f>'将来負担比率（分子）の構造'!M$41</f>
        <v>34552</v>
      </c>
      <c r="O66" s="181"/>
      <c r="P66" s="181"/>
    </row>
    <row r="67" spans="1:16" x14ac:dyDescent="0.15">
      <c r="A67" s="181" t="s">
        <v>75</v>
      </c>
      <c r="B67" s="181" t="e">
        <f>NA()</f>
        <v>#N/A</v>
      </c>
      <c r="C67" s="181">
        <f>IF(ISNUMBER('将来負担比率（分子）の構造'!I$53), IF('将来負担比率（分子）の構造'!I$53 &lt; 0, 0, '将来負担比率（分子）の構造'!I$53), NA())</f>
        <v>396</v>
      </c>
      <c r="D67" s="181" t="e">
        <f>NA()</f>
        <v>#N/A</v>
      </c>
      <c r="E67" s="181" t="e">
        <f>NA()</f>
        <v>#N/A</v>
      </c>
      <c r="F67" s="181">
        <f>IF(ISNUMBER('将来負担比率（分子）の構造'!J$53), IF('将来負担比率（分子）の構造'!J$53 &lt; 0, 0, '将来負担比率（分子）の構造'!J$53), NA())</f>
        <v>1235</v>
      </c>
      <c r="G67" s="181" t="e">
        <f>NA()</f>
        <v>#N/A</v>
      </c>
      <c r="H67" s="181" t="e">
        <f>NA()</f>
        <v>#N/A</v>
      </c>
      <c r="I67" s="181">
        <f>IF(ISNUMBER('将来負担比率（分子）の構造'!K$53), IF('将来負担比率（分子）の構造'!K$53 &lt; 0, 0, '将来負担比率（分子）の構造'!K$53), NA())</f>
        <v>523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2806</v>
      </c>
      <c r="C72" s="185">
        <f>基金残高に係る経年分析!G55</f>
        <v>2806</v>
      </c>
      <c r="D72" s="185">
        <f>基金残高に係る経年分析!H55</f>
        <v>3214</v>
      </c>
    </row>
    <row r="73" spans="1:16" x14ac:dyDescent="0.15">
      <c r="A73" s="184" t="s">
        <v>78</v>
      </c>
      <c r="B73" s="185">
        <f>基金残高に係る経年分析!F56</f>
        <v>792</v>
      </c>
      <c r="C73" s="185">
        <f>基金残高に係る経年分析!G56</f>
        <v>997</v>
      </c>
      <c r="D73" s="185">
        <f>基金残高に係る経年分析!H56</f>
        <v>1008</v>
      </c>
    </row>
    <row r="74" spans="1:16" x14ac:dyDescent="0.15">
      <c r="A74" s="184" t="s">
        <v>79</v>
      </c>
      <c r="B74" s="185">
        <f>基金残高に係る経年分析!F57</f>
        <v>2915</v>
      </c>
      <c r="C74" s="185">
        <f>基金残高に係る経年分析!G57</f>
        <v>2854</v>
      </c>
      <c r="D74" s="185">
        <f>基金残高に係る経年分析!H57</f>
        <v>3146</v>
      </c>
    </row>
  </sheetData>
  <sheetProtection algorithmName="SHA-512" hashValue="VyacGL/na8xJf18mwI/VO2pyTK1e/2NQJFE4UBnAgLK6iMtiiRQs8HD1tnAf8zI/yoNypMszodQYZm8FwAwDYQ==" saltValue="0w8E0KRdyVd6D0OB2xJE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J1" workbookViewId="0">
      <selection activeCell="AP14" sqref="AD14:BF1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228</v>
      </c>
      <c r="C5" s="632"/>
      <c r="D5" s="632"/>
      <c r="E5" s="632"/>
      <c r="F5" s="632"/>
      <c r="G5" s="632"/>
      <c r="H5" s="632"/>
      <c r="I5" s="632"/>
      <c r="J5" s="632"/>
      <c r="K5" s="632"/>
      <c r="L5" s="632"/>
      <c r="M5" s="632"/>
      <c r="N5" s="632"/>
      <c r="O5" s="632"/>
      <c r="P5" s="632"/>
      <c r="Q5" s="633"/>
      <c r="R5" s="634">
        <v>18054850</v>
      </c>
      <c r="S5" s="635"/>
      <c r="T5" s="635"/>
      <c r="U5" s="635"/>
      <c r="V5" s="635"/>
      <c r="W5" s="635"/>
      <c r="X5" s="635"/>
      <c r="Y5" s="636"/>
      <c r="Z5" s="637">
        <v>48</v>
      </c>
      <c r="AA5" s="637"/>
      <c r="AB5" s="637"/>
      <c r="AC5" s="637"/>
      <c r="AD5" s="638">
        <v>16916944</v>
      </c>
      <c r="AE5" s="638"/>
      <c r="AF5" s="638"/>
      <c r="AG5" s="638"/>
      <c r="AH5" s="638"/>
      <c r="AI5" s="638"/>
      <c r="AJ5" s="638"/>
      <c r="AK5" s="638"/>
      <c r="AL5" s="639">
        <v>75.8</v>
      </c>
      <c r="AM5" s="640"/>
      <c r="AN5" s="640"/>
      <c r="AO5" s="641"/>
      <c r="AP5" s="631" t="s">
        <v>229</v>
      </c>
      <c r="AQ5" s="632"/>
      <c r="AR5" s="632"/>
      <c r="AS5" s="632"/>
      <c r="AT5" s="632"/>
      <c r="AU5" s="632"/>
      <c r="AV5" s="632"/>
      <c r="AW5" s="632"/>
      <c r="AX5" s="632"/>
      <c r="AY5" s="632"/>
      <c r="AZ5" s="632"/>
      <c r="BA5" s="632"/>
      <c r="BB5" s="632"/>
      <c r="BC5" s="632"/>
      <c r="BD5" s="632"/>
      <c r="BE5" s="632"/>
      <c r="BF5" s="633"/>
      <c r="BG5" s="645">
        <v>16916944</v>
      </c>
      <c r="BH5" s="646"/>
      <c r="BI5" s="646"/>
      <c r="BJ5" s="646"/>
      <c r="BK5" s="646"/>
      <c r="BL5" s="646"/>
      <c r="BM5" s="646"/>
      <c r="BN5" s="647"/>
      <c r="BO5" s="648">
        <v>93.7</v>
      </c>
      <c r="BP5" s="648"/>
      <c r="BQ5" s="648"/>
      <c r="BR5" s="648"/>
      <c r="BS5" s="649">
        <v>253983</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230</v>
      </c>
      <c r="CS5" s="628"/>
      <c r="CT5" s="628"/>
      <c r="CU5" s="628"/>
      <c r="CV5" s="628"/>
      <c r="CW5" s="628"/>
      <c r="CX5" s="628"/>
      <c r="CY5" s="629"/>
      <c r="CZ5" s="627" t="s">
        <v>222</v>
      </c>
      <c r="DA5" s="628"/>
      <c r="DB5" s="628"/>
      <c r="DC5" s="629"/>
      <c r="DD5" s="627" t="s">
        <v>231</v>
      </c>
      <c r="DE5" s="628"/>
      <c r="DF5" s="628"/>
      <c r="DG5" s="628"/>
      <c r="DH5" s="628"/>
      <c r="DI5" s="628"/>
      <c r="DJ5" s="628"/>
      <c r="DK5" s="628"/>
      <c r="DL5" s="628"/>
      <c r="DM5" s="628"/>
      <c r="DN5" s="628"/>
      <c r="DO5" s="628"/>
      <c r="DP5" s="629"/>
      <c r="DQ5" s="627" t="s">
        <v>232</v>
      </c>
      <c r="DR5" s="628"/>
      <c r="DS5" s="628"/>
      <c r="DT5" s="628"/>
      <c r="DU5" s="628"/>
      <c r="DV5" s="628"/>
      <c r="DW5" s="628"/>
      <c r="DX5" s="628"/>
      <c r="DY5" s="628"/>
      <c r="DZ5" s="628"/>
      <c r="EA5" s="628"/>
      <c r="EB5" s="628"/>
      <c r="EC5" s="629"/>
    </row>
    <row r="6" spans="2:143" ht="11.25" customHeight="1" x14ac:dyDescent="0.15">
      <c r="B6" s="642" t="s">
        <v>233</v>
      </c>
      <c r="C6" s="643"/>
      <c r="D6" s="643"/>
      <c r="E6" s="643"/>
      <c r="F6" s="643"/>
      <c r="G6" s="643"/>
      <c r="H6" s="643"/>
      <c r="I6" s="643"/>
      <c r="J6" s="643"/>
      <c r="K6" s="643"/>
      <c r="L6" s="643"/>
      <c r="M6" s="643"/>
      <c r="N6" s="643"/>
      <c r="O6" s="643"/>
      <c r="P6" s="643"/>
      <c r="Q6" s="644"/>
      <c r="R6" s="645">
        <v>324718</v>
      </c>
      <c r="S6" s="646"/>
      <c r="T6" s="646"/>
      <c r="U6" s="646"/>
      <c r="V6" s="646"/>
      <c r="W6" s="646"/>
      <c r="X6" s="646"/>
      <c r="Y6" s="647"/>
      <c r="Z6" s="648">
        <v>0.9</v>
      </c>
      <c r="AA6" s="648"/>
      <c r="AB6" s="648"/>
      <c r="AC6" s="648"/>
      <c r="AD6" s="649">
        <v>324718</v>
      </c>
      <c r="AE6" s="649"/>
      <c r="AF6" s="649"/>
      <c r="AG6" s="649"/>
      <c r="AH6" s="649"/>
      <c r="AI6" s="649"/>
      <c r="AJ6" s="649"/>
      <c r="AK6" s="649"/>
      <c r="AL6" s="650">
        <v>1.5</v>
      </c>
      <c r="AM6" s="651"/>
      <c r="AN6" s="651"/>
      <c r="AO6" s="652"/>
      <c r="AP6" s="642" t="s">
        <v>234</v>
      </c>
      <c r="AQ6" s="643"/>
      <c r="AR6" s="643"/>
      <c r="AS6" s="643"/>
      <c r="AT6" s="643"/>
      <c r="AU6" s="643"/>
      <c r="AV6" s="643"/>
      <c r="AW6" s="643"/>
      <c r="AX6" s="643"/>
      <c r="AY6" s="643"/>
      <c r="AZ6" s="643"/>
      <c r="BA6" s="643"/>
      <c r="BB6" s="643"/>
      <c r="BC6" s="643"/>
      <c r="BD6" s="643"/>
      <c r="BE6" s="643"/>
      <c r="BF6" s="644"/>
      <c r="BG6" s="645">
        <v>16916944</v>
      </c>
      <c r="BH6" s="646"/>
      <c r="BI6" s="646"/>
      <c r="BJ6" s="646"/>
      <c r="BK6" s="646"/>
      <c r="BL6" s="646"/>
      <c r="BM6" s="646"/>
      <c r="BN6" s="647"/>
      <c r="BO6" s="648">
        <v>93.7</v>
      </c>
      <c r="BP6" s="648"/>
      <c r="BQ6" s="648"/>
      <c r="BR6" s="648"/>
      <c r="BS6" s="649">
        <v>253983</v>
      </c>
      <c r="BT6" s="649"/>
      <c r="BU6" s="649"/>
      <c r="BV6" s="649"/>
      <c r="BW6" s="649"/>
      <c r="BX6" s="649"/>
      <c r="BY6" s="649"/>
      <c r="BZ6" s="649"/>
      <c r="CA6" s="649"/>
      <c r="CB6" s="653"/>
      <c r="CD6" s="656" t="s">
        <v>235</v>
      </c>
      <c r="CE6" s="657"/>
      <c r="CF6" s="657"/>
      <c r="CG6" s="657"/>
      <c r="CH6" s="657"/>
      <c r="CI6" s="657"/>
      <c r="CJ6" s="657"/>
      <c r="CK6" s="657"/>
      <c r="CL6" s="657"/>
      <c r="CM6" s="657"/>
      <c r="CN6" s="657"/>
      <c r="CO6" s="657"/>
      <c r="CP6" s="657"/>
      <c r="CQ6" s="658"/>
      <c r="CR6" s="645">
        <v>319490</v>
      </c>
      <c r="CS6" s="646"/>
      <c r="CT6" s="646"/>
      <c r="CU6" s="646"/>
      <c r="CV6" s="646"/>
      <c r="CW6" s="646"/>
      <c r="CX6" s="646"/>
      <c r="CY6" s="647"/>
      <c r="CZ6" s="639">
        <v>0.9</v>
      </c>
      <c r="DA6" s="640"/>
      <c r="DB6" s="640"/>
      <c r="DC6" s="659"/>
      <c r="DD6" s="654" t="s">
        <v>128</v>
      </c>
      <c r="DE6" s="646"/>
      <c r="DF6" s="646"/>
      <c r="DG6" s="646"/>
      <c r="DH6" s="646"/>
      <c r="DI6" s="646"/>
      <c r="DJ6" s="646"/>
      <c r="DK6" s="646"/>
      <c r="DL6" s="646"/>
      <c r="DM6" s="646"/>
      <c r="DN6" s="646"/>
      <c r="DO6" s="646"/>
      <c r="DP6" s="647"/>
      <c r="DQ6" s="654">
        <v>318996</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21148</v>
      </c>
      <c r="S7" s="646"/>
      <c r="T7" s="646"/>
      <c r="U7" s="646"/>
      <c r="V7" s="646"/>
      <c r="W7" s="646"/>
      <c r="X7" s="646"/>
      <c r="Y7" s="647"/>
      <c r="Z7" s="648">
        <v>0.1</v>
      </c>
      <c r="AA7" s="648"/>
      <c r="AB7" s="648"/>
      <c r="AC7" s="648"/>
      <c r="AD7" s="649">
        <v>21148</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8759363</v>
      </c>
      <c r="BH7" s="646"/>
      <c r="BI7" s="646"/>
      <c r="BJ7" s="646"/>
      <c r="BK7" s="646"/>
      <c r="BL7" s="646"/>
      <c r="BM7" s="646"/>
      <c r="BN7" s="647"/>
      <c r="BO7" s="648">
        <v>48.5</v>
      </c>
      <c r="BP7" s="648"/>
      <c r="BQ7" s="648"/>
      <c r="BR7" s="648"/>
      <c r="BS7" s="649">
        <v>253983</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4695576</v>
      </c>
      <c r="CS7" s="646"/>
      <c r="CT7" s="646"/>
      <c r="CU7" s="646"/>
      <c r="CV7" s="646"/>
      <c r="CW7" s="646"/>
      <c r="CX7" s="646"/>
      <c r="CY7" s="647"/>
      <c r="CZ7" s="648">
        <v>12.7</v>
      </c>
      <c r="DA7" s="648"/>
      <c r="DB7" s="648"/>
      <c r="DC7" s="648"/>
      <c r="DD7" s="654">
        <v>92135</v>
      </c>
      <c r="DE7" s="646"/>
      <c r="DF7" s="646"/>
      <c r="DG7" s="646"/>
      <c r="DH7" s="646"/>
      <c r="DI7" s="646"/>
      <c r="DJ7" s="646"/>
      <c r="DK7" s="646"/>
      <c r="DL7" s="646"/>
      <c r="DM7" s="646"/>
      <c r="DN7" s="646"/>
      <c r="DO7" s="646"/>
      <c r="DP7" s="647"/>
      <c r="DQ7" s="654">
        <v>4078166</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136786</v>
      </c>
      <c r="S8" s="646"/>
      <c r="T8" s="646"/>
      <c r="U8" s="646"/>
      <c r="V8" s="646"/>
      <c r="W8" s="646"/>
      <c r="X8" s="646"/>
      <c r="Y8" s="647"/>
      <c r="Z8" s="648">
        <v>0.4</v>
      </c>
      <c r="AA8" s="648"/>
      <c r="AB8" s="648"/>
      <c r="AC8" s="648"/>
      <c r="AD8" s="649">
        <v>136786</v>
      </c>
      <c r="AE8" s="649"/>
      <c r="AF8" s="649"/>
      <c r="AG8" s="649"/>
      <c r="AH8" s="649"/>
      <c r="AI8" s="649"/>
      <c r="AJ8" s="649"/>
      <c r="AK8" s="649"/>
      <c r="AL8" s="650">
        <v>0.6</v>
      </c>
      <c r="AM8" s="651"/>
      <c r="AN8" s="651"/>
      <c r="AO8" s="652"/>
      <c r="AP8" s="642" t="s">
        <v>240</v>
      </c>
      <c r="AQ8" s="643"/>
      <c r="AR8" s="643"/>
      <c r="AS8" s="643"/>
      <c r="AT8" s="643"/>
      <c r="AU8" s="643"/>
      <c r="AV8" s="643"/>
      <c r="AW8" s="643"/>
      <c r="AX8" s="643"/>
      <c r="AY8" s="643"/>
      <c r="AZ8" s="643"/>
      <c r="BA8" s="643"/>
      <c r="BB8" s="643"/>
      <c r="BC8" s="643"/>
      <c r="BD8" s="643"/>
      <c r="BE8" s="643"/>
      <c r="BF8" s="644"/>
      <c r="BG8" s="645">
        <v>202479</v>
      </c>
      <c r="BH8" s="646"/>
      <c r="BI8" s="646"/>
      <c r="BJ8" s="646"/>
      <c r="BK8" s="646"/>
      <c r="BL8" s="646"/>
      <c r="BM8" s="646"/>
      <c r="BN8" s="647"/>
      <c r="BO8" s="648">
        <v>1.1000000000000001</v>
      </c>
      <c r="BP8" s="648"/>
      <c r="BQ8" s="648"/>
      <c r="BR8" s="648"/>
      <c r="BS8" s="654" t="s">
        <v>128</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12696279</v>
      </c>
      <c r="CS8" s="646"/>
      <c r="CT8" s="646"/>
      <c r="CU8" s="646"/>
      <c r="CV8" s="646"/>
      <c r="CW8" s="646"/>
      <c r="CX8" s="646"/>
      <c r="CY8" s="647"/>
      <c r="CZ8" s="648">
        <v>34.299999999999997</v>
      </c>
      <c r="DA8" s="648"/>
      <c r="DB8" s="648"/>
      <c r="DC8" s="648"/>
      <c r="DD8" s="654">
        <v>455948</v>
      </c>
      <c r="DE8" s="646"/>
      <c r="DF8" s="646"/>
      <c r="DG8" s="646"/>
      <c r="DH8" s="646"/>
      <c r="DI8" s="646"/>
      <c r="DJ8" s="646"/>
      <c r="DK8" s="646"/>
      <c r="DL8" s="646"/>
      <c r="DM8" s="646"/>
      <c r="DN8" s="646"/>
      <c r="DO8" s="646"/>
      <c r="DP8" s="647"/>
      <c r="DQ8" s="654">
        <v>6042737</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72969</v>
      </c>
      <c r="S9" s="646"/>
      <c r="T9" s="646"/>
      <c r="U9" s="646"/>
      <c r="V9" s="646"/>
      <c r="W9" s="646"/>
      <c r="X9" s="646"/>
      <c r="Y9" s="647"/>
      <c r="Z9" s="648">
        <v>0.2</v>
      </c>
      <c r="AA9" s="648"/>
      <c r="AB9" s="648"/>
      <c r="AC9" s="648"/>
      <c r="AD9" s="649">
        <v>72969</v>
      </c>
      <c r="AE9" s="649"/>
      <c r="AF9" s="649"/>
      <c r="AG9" s="649"/>
      <c r="AH9" s="649"/>
      <c r="AI9" s="649"/>
      <c r="AJ9" s="649"/>
      <c r="AK9" s="649"/>
      <c r="AL9" s="650">
        <v>0.3</v>
      </c>
      <c r="AM9" s="651"/>
      <c r="AN9" s="651"/>
      <c r="AO9" s="652"/>
      <c r="AP9" s="642" t="s">
        <v>243</v>
      </c>
      <c r="AQ9" s="643"/>
      <c r="AR9" s="643"/>
      <c r="AS9" s="643"/>
      <c r="AT9" s="643"/>
      <c r="AU9" s="643"/>
      <c r="AV9" s="643"/>
      <c r="AW9" s="643"/>
      <c r="AX9" s="643"/>
      <c r="AY9" s="643"/>
      <c r="AZ9" s="643"/>
      <c r="BA9" s="643"/>
      <c r="BB9" s="643"/>
      <c r="BC9" s="643"/>
      <c r="BD9" s="643"/>
      <c r="BE9" s="643"/>
      <c r="BF9" s="644"/>
      <c r="BG9" s="645">
        <v>7196325</v>
      </c>
      <c r="BH9" s="646"/>
      <c r="BI9" s="646"/>
      <c r="BJ9" s="646"/>
      <c r="BK9" s="646"/>
      <c r="BL9" s="646"/>
      <c r="BM9" s="646"/>
      <c r="BN9" s="647"/>
      <c r="BO9" s="648">
        <v>39.9</v>
      </c>
      <c r="BP9" s="648"/>
      <c r="BQ9" s="648"/>
      <c r="BR9" s="648"/>
      <c r="BS9" s="654" t="s">
        <v>128</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4116908</v>
      </c>
      <c r="CS9" s="646"/>
      <c r="CT9" s="646"/>
      <c r="CU9" s="646"/>
      <c r="CV9" s="646"/>
      <c r="CW9" s="646"/>
      <c r="CX9" s="646"/>
      <c r="CY9" s="647"/>
      <c r="CZ9" s="648">
        <v>11.1</v>
      </c>
      <c r="DA9" s="648"/>
      <c r="DB9" s="648"/>
      <c r="DC9" s="648"/>
      <c r="DD9" s="654">
        <v>64193</v>
      </c>
      <c r="DE9" s="646"/>
      <c r="DF9" s="646"/>
      <c r="DG9" s="646"/>
      <c r="DH9" s="646"/>
      <c r="DI9" s="646"/>
      <c r="DJ9" s="646"/>
      <c r="DK9" s="646"/>
      <c r="DL9" s="646"/>
      <c r="DM9" s="646"/>
      <c r="DN9" s="646"/>
      <c r="DO9" s="646"/>
      <c r="DP9" s="647"/>
      <c r="DQ9" s="654">
        <v>3662414</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128</v>
      </c>
      <c r="AE10" s="649"/>
      <c r="AF10" s="649"/>
      <c r="AG10" s="649"/>
      <c r="AH10" s="649"/>
      <c r="AI10" s="649"/>
      <c r="AJ10" s="649"/>
      <c r="AK10" s="649"/>
      <c r="AL10" s="650" t="s">
        <v>128</v>
      </c>
      <c r="AM10" s="651"/>
      <c r="AN10" s="651"/>
      <c r="AO10" s="652"/>
      <c r="AP10" s="642" t="s">
        <v>246</v>
      </c>
      <c r="AQ10" s="643"/>
      <c r="AR10" s="643"/>
      <c r="AS10" s="643"/>
      <c r="AT10" s="643"/>
      <c r="AU10" s="643"/>
      <c r="AV10" s="643"/>
      <c r="AW10" s="643"/>
      <c r="AX10" s="643"/>
      <c r="AY10" s="643"/>
      <c r="AZ10" s="643"/>
      <c r="BA10" s="643"/>
      <c r="BB10" s="643"/>
      <c r="BC10" s="643"/>
      <c r="BD10" s="643"/>
      <c r="BE10" s="643"/>
      <c r="BF10" s="644"/>
      <c r="BG10" s="645">
        <v>337596</v>
      </c>
      <c r="BH10" s="646"/>
      <c r="BI10" s="646"/>
      <c r="BJ10" s="646"/>
      <c r="BK10" s="646"/>
      <c r="BL10" s="646"/>
      <c r="BM10" s="646"/>
      <c r="BN10" s="647"/>
      <c r="BO10" s="648">
        <v>1.9</v>
      </c>
      <c r="BP10" s="648"/>
      <c r="BQ10" s="648"/>
      <c r="BR10" s="648"/>
      <c r="BS10" s="654">
        <v>56131</v>
      </c>
      <c r="BT10" s="646"/>
      <c r="BU10" s="646"/>
      <c r="BV10" s="646"/>
      <c r="BW10" s="646"/>
      <c r="BX10" s="646"/>
      <c r="BY10" s="646"/>
      <c r="BZ10" s="646"/>
      <c r="CA10" s="646"/>
      <c r="CB10" s="655"/>
      <c r="CD10" s="660" t="s">
        <v>247</v>
      </c>
      <c r="CE10" s="661"/>
      <c r="CF10" s="661"/>
      <c r="CG10" s="661"/>
      <c r="CH10" s="661"/>
      <c r="CI10" s="661"/>
      <c r="CJ10" s="661"/>
      <c r="CK10" s="661"/>
      <c r="CL10" s="661"/>
      <c r="CM10" s="661"/>
      <c r="CN10" s="661"/>
      <c r="CO10" s="661"/>
      <c r="CP10" s="661"/>
      <c r="CQ10" s="662"/>
      <c r="CR10" s="645">
        <v>11947</v>
      </c>
      <c r="CS10" s="646"/>
      <c r="CT10" s="646"/>
      <c r="CU10" s="646"/>
      <c r="CV10" s="646"/>
      <c r="CW10" s="646"/>
      <c r="CX10" s="646"/>
      <c r="CY10" s="647"/>
      <c r="CZ10" s="648">
        <v>0</v>
      </c>
      <c r="DA10" s="648"/>
      <c r="DB10" s="648"/>
      <c r="DC10" s="648"/>
      <c r="DD10" s="654" t="s">
        <v>128</v>
      </c>
      <c r="DE10" s="646"/>
      <c r="DF10" s="646"/>
      <c r="DG10" s="646"/>
      <c r="DH10" s="646"/>
      <c r="DI10" s="646"/>
      <c r="DJ10" s="646"/>
      <c r="DK10" s="646"/>
      <c r="DL10" s="646"/>
      <c r="DM10" s="646"/>
      <c r="DN10" s="646"/>
      <c r="DO10" s="646"/>
      <c r="DP10" s="647"/>
      <c r="DQ10" s="654">
        <v>11947</v>
      </c>
      <c r="DR10" s="646"/>
      <c r="DS10" s="646"/>
      <c r="DT10" s="646"/>
      <c r="DU10" s="646"/>
      <c r="DV10" s="646"/>
      <c r="DW10" s="646"/>
      <c r="DX10" s="646"/>
      <c r="DY10" s="646"/>
      <c r="DZ10" s="646"/>
      <c r="EA10" s="646"/>
      <c r="EB10" s="646"/>
      <c r="EC10" s="655"/>
    </row>
    <row r="11" spans="2:143" ht="11.25" customHeight="1" x14ac:dyDescent="0.15">
      <c r="B11" s="642" t="s">
        <v>248</v>
      </c>
      <c r="C11" s="643"/>
      <c r="D11" s="643"/>
      <c r="E11" s="643"/>
      <c r="F11" s="643"/>
      <c r="G11" s="643"/>
      <c r="H11" s="643"/>
      <c r="I11" s="643"/>
      <c r="J11" s="643"/>
      <c r="K11" s="643"/>
      <c r="L11" s="643"/>
      <c r="M11" s="643"/>
      <c r="N11" s="643"/>
      <c r="O11" s="643"/>
      <c r="P11" s="643"/>
      <c r="Q11" s="644"/>
      <c r="R11" s="645">
        <v>1818448</v>
      </c>
      <c r="S11" s="646"/>
      <c r="T11" s="646"/>
      <c r="U11" s="646"/>
      <c r="V11" s="646"/>
      <c r="W11" s="646"/>
      <c r="X11" s="646"/>
      <c r="Y11" s="647"/>
      <c r="Z11" s="650">
        <v>4.8</v>
      </c>
      <c r="AA11" s="651"/>
      <c r="AB11" s="651"/>
      <c r="AC11" s="663"/>
      <c r="AD11" s="654">
        <v>1818448</v>
      </c>
      <c r="AE11" s="646"/>
      <c r="AF11" s="646"/>
      <c r="AG11" s="646"/>
      <c r="AH11" s="646"/>
      <c r="AI11" s="646"/>
      <c r="AJ11" s="646"/>
      <c r="AK11" s="647"/>
      <c r="AL11" s="650">
        <v>8.1</v>
      </c>
      <c r="AM11" s="651"/>
      <c r="AN11" s="651"/>
      <c r="AO11" s="652"/>
      <c r="AP11" s="642" t="s">
        <v>249</v>
      </c>
      <c r="AQ11" s="643"/>
      <c r="AR11" s="643"/>
      <c r="AS11" s="643"/>
      <c r="AT11" s="643"/>
      <c r="AU11" s="643"/>
      <c r="AV11" s="643"/>
      <c r="AW11" s="643"/>
      <c r="AX11" s="643"/>
      <c r="AY11" s="643"/>
      <c r="AZ11" s="643"/>
      <c r="BA11" s="643"/>
      <c r="BB11" s="643"/>
      <c r="BC11" s="643"/>
      <c r="BD11" s="643"/>
      <c r="BE11" s="643"/>
      <c r="BF11" s="644"/>
      <c r="BG11" s="645">
        <v>1022963</v>
      </c>
      <c r="BH11" s="646"/>
      <c r="BI11" s="646"/>
      <c r="BJ11" s="646"/>
      <c r="BK11" s="646"/>
      <c r="BL11" s="646"/>
      <c r="BM11" s="646"/>
      <c r="BN11" s="647"/>
      <c r="BO11" s="648">
        <v>5.7</v>
      </c>
      <c r="BP11" s="648"/>
      <c r="BQ11" s="648"/>
      <c r="BR11" s="648"/>
      <c r="BS11" s="654">
        <v>197852</v>
      </c>
      <c r="BT11" s="646"/>
      <c r="BU11" s="646"/>
      <c r="BV11" s="646"/>
      <c r="BW11" s="646"/>
      <c r="BX11" s="646"/>
      <c r="BY11" s="646"/>
      <c r="BZ11" s="646"/>
      <c r="CA11" s="646"/>
      <c r="CB11" s="655"/>
      <c r="CD11" s="660" t="s">
        <v>250</v>
      </c>
      <c r="CE11" s="661"/>
      <c r="CF11" s="661"/>
      <c r="CG11" s="661"/>
      <c r="CH11" s="661"/>
      <c r="CI11" s="661"/>
      <c r="CJ11" s="661"/>
      <c r="CK11" s="661"/>
      <c r="CL11" s="661"/>
      <c r="CM11" s="661"/>
      <c r="CN11" s="661"/>
      <c r="CO11" s="661"/>
      <c r="CP11" s="661"/>
      <c r="CQ11" s="662"/>
      <c r="CR11" s="645">
        <v>650906</v>
      </c>
      <c r="CS11" s="646"/>
      <c r="CT11" s="646"/>
      <c r="CU11" s="646"/>
      <c r="CV11" s="646"/>
      <c r="CW11" s="646"/>
      <c r="CX11" s="646"/>
      <c r="CY11" s="647"/>
      <c r="CZ11" s="648">
        <v>1.8</v>
      </c>
      <c r="DA11" s="648"/>
      <c r="DB11" s="648"/>
      <c r="DC11" s="648"/>
      <c r="DD11" s="654">
        <v>137099</v>
      </c>
      <c r="DE11" s="646"/>
      <c r="DF11" s="646"/>
      <c r="DG11" s="646"/>
      <c r="DH11" s="646"/>
      <c r="DI11" s="646"/>
      <c r="DJ11" s="646"/>
      <c r="DK11" s="646"/>
      <c r="DL11" s="646"/>
      <c r="DM11" s="646"/>
      <c r="DN11" s="646"/>
      <c r="DO11" s="646"/>
      <c r="DP11" s="647"/>
      <c r="DQ11" s="654">
        <v>370775</v>
      </c>
      <c r="DR11" s="646"/>
      <c r="DS11" s="646"/>
      <c r="DT11" s="646"/>
      <c r="DU11" s="646"/>
      <c r="DV11" s="646"/>
      <c r="DW11" s="646"/>
      <c r="DX11" s="646"/>
      <c r="DY11" s="646"/>
      <c r="DZ11" s="646"/>
      <c r="EA11" s="646"/>
      <c r="EB11" s="646"/>
      <c r="EC11" s="655"/>
    </row>
    <row r="12" spans="2:143" ht="11.25" customHeight="1" x14ac:dyDescent="0.15">
      <c r="B12" s="642" t="s">
        <v>251</v>
      </c>
      <c r="C12" s="643"/>
      <c r="D12" s="643"/>
      <c r="E12" s="643"/>
      <c r="F12" s="643"/>
      <c r="G12" s="643"/>
      <c r="H12" s="643"/>
      <c r="I12" s="643"/>
      <c r="J12" s="643"/>
      <c r="K12" s="643"/>
      <c r="L12" s="643"/>
      <c r="M12" s="643"/>
      <c r="N12" s="643"/>
      <c r="O12" s="643"/>
      <c r="P12" s="643"/>
      <c r="Q12" s="644"/>
      <c r="R12" s="645">
        <v>100599</v>
      </c>
      <c r="S12" s="646"/>
      <c r="T12" s="646"/>
      <c r="U12" s="646"/>
      <c r="V12" s="646"/>
      <c r="W12" s="646"/>
      <c r="X12" s="646"/>
      <c r="Y12" s="647"/>
      <c r="Z12" s="648">
        <v>0.3</v>
      </c>
      <c r="AA12" s="648"/>
      <c r="AB12" s="648"/>
      <c r="AC12" s="648"/>
      <c r="AD12" s="649">
        <v>100599</v>
      </c>
      <c r="AE12" s="649"/>
      <c r="AF12" s="649"/>
      <c r="AG12" s="649"/>
      <c r="AH12" s="649"/>
      <c r="AI12" s="649"/>
      <c r="AJ12" s="649"/>
      <c r="AK12" s="649"/>
      <c r="AL12" s="650">
        <v>0.5</v>
      </c>
      <c r="AM12" s="651"/>
      <c r="AN12" s="651"/>
      <c r="AO12" s="652"/>
      <c r="AP12" s="642" t="s">
        <v>252</v>
      </c>
      <c r="AQ12" s="643"/>
      <c r="AR12" s="643"/>
      <c r="AS12" s="643"/>
      <c r="AT12" s="643"/>
      <c r="AU12" s="643"/>
      <c r="AV12" s="643"/>
      <c r="AW12" s="643"/>
      <c r="AX12" s="643"/>
      <c r="AY12" s="643"/>
      <c r="AZ12" s="643"/>
      <c r="BA12" s="643"/>
      <c r="BB12" s="643"/>
      <c r="BC12" s="643"/>
      <c r="BD12" s="643"/>
      <c r="BE12" s="643"/>
      <c r="BF12" s="644"/>
      <c r="BG12" s="645">
        <v>7473600</v>
      </c>
      <c r="BH12" s="646"/>
      <c r="BI12" s="646"/>
      <c r="BJ12" s="646"/>
      <c r="BK12" s="646"/>
      <c r="BL12" s="646"/>
      <c r="BM12" s="646"/>
      <c r="BN12" s="647"/>
      <c r="BO12" s="648">
        <v>41.4</v>
      </c>
      <c r="BP12" s="648"/>
      <c r="BQ12" s="648"/>
      <c r="BR12" s="648"/>
      <c r="BS12" s="654" t="s">
        <v>128</v>
      </c>
      <c r="BT12" s="646"/>
      <c r="BU12" s="646"/>
      <c r="BV12" s="646"/>
      <c r="BW12" s="646"/>
      <c r="BX12" s="646"/>
      <c r="BY12" s="646"/>
      <c r="BZ12" s="646"/>
      <c r="CA12" s="646"/>
      <c r="CB12" s="655"/>
      <c r="CD12" s="660" t="s">
        <v>253</v>
      </c>
      <c r="CE12" s="661"/>
      <c r="CF12" s="661"/>
      <c r="CG12" s="661"/>
      <c r="CH12" s="661"/>
      <c r="CI12" s="661"/>
      <c r="CJ12" s="661"/>
      <c r="CK12" s="661"/>
      <c r="CL12" s="661"/>
      <c r="CM12" s="661"/>
      <c r="CN12" s="661"/>
      <c r="CO12" s="661"/>
      <c r="CP12" s="661"/>
      <c r="CQ12" s="662"/>
      <c r="CR12" s="645">
        <v>433241</v>
      </c>
      <c r="CS12" s="646"/>
      <c r="CT12" s="646"/>
      <c r="CU12" s="646"/>
      <c r="CV12" s="646"/>
      <c r="CW12" s="646"/>
      <c r="CX12" s="646"/>
      <c r="CY12" s="647"/>
      <c r="CZ12" s="648">
        <v>1.2</v>
      </c>
      <c r="DA12" s="648"/>
      <c r="DB12" s="648"/>
      <c r="DC12" s="648"/>
      <c r="DD12" s="654" t="s">
        <v>128</v>
      </c>
      <c r="DE12" s="646"/>
      <c r="DF12" s="646"/>
      <c r="DG12" s="646"/>
      <c r="DH12" s="646"/>
      <c r="DI12" s="646"/>
      <c r="DJ12" s="646"/>
      <c r="DK12" s="646"/>
      <c r="DL12" s="646"/>
      <c r="DM12" s="646"/>
      <c r="DN12" s="646"/>
      <c r="DO12" s="646"/>
      <c r="DP12" s="647"/>
      <c r="DQ12" s="654">
        <v>122257</v>
      </c>
      <c r="DR12" s="646"/>
      <c r="DS12" s="646"/>
      <c r="DT12" s="646"/>
      <c r="DU12" s="646"/>
      <c r="DV12" s="646"/>
      <c r="DW12" s="646"/>
      <c r="DX12" s="646"/>
      <c r="DY12" s="646"/>
      <c r="DZ12" s="646"/>
      <c r="EA12" s="646"/>
      <c r="EB12" s="646"/>
      <c r="EC12" s="655"/>
    </row>
    <row r="13" spans="2:143" ht="11.25" customHeight="1" x14ac:dyDescent="0.15">
      <c r="B13" s="642" t="s">
        <v>254</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128</v>
      </c>
      <c r="AE13" s="649"/>
      <c r="AF13" s="649"/>
      <c r="AG13" s="649"/>
      <c r="AH13" s="649"/>
      <c r="AI13" s="649"/>
      <c r="AJ13" s="649"/>
      <c r="AK13" s="649"/>
      <c r="AL13" s="650" t="s">
        <v>128</v>
      </c>
      <c r="AM13" s="651"/>
      <c r="AN13" s="651"/>
      <c r="AO13" s="652"/>
      <c r="AP13" s="642" t="s">
        <v>255</v>
      </c>
      <c r="AQ13" s="643"/>
      <c r="AR13" s="643"/>
      <c r="AS13" s="643"/>
      <c r="AT13" s="643"/>
      <c r="AU13" s="643"/>
      <c r="AV13" s="643"/>
      <c r="AW13" s="643"/>
      <c r="AX13" s="643"/>
      <c r="AY13" s="643"/>
      <c r="AZ13" s="643"/>
      <c r="BA13" s="643"/>
      <c r="BB13" s="643"/>
      <c r="BC13" s="643"/>
      <c r="BD13" s="643"/>
      <c r="BE13" s="643"/>
      <c r="BF13" s="644"/>
      <c r="BG13" s="645">
        <v>7158064</v>
      </c>
      <c r="BH13" s="646"/>
      <c r="BI13" s="646"/>
      <c r="BJ13" s="646"/>
      <c r="BK13" s="646"/>
      <c r="BL13" s="646"/>
      <c r="BM13" s="646"/>
      <c r="BN13" s="647"/>
      <c r="BO13" s="648">
        <v>39.6</v>
      </c>
      <c r="BP13" s="648"/>
      <c r="BQ13" s="648"/>
      <c r="BR13" s="648"/>
      <c r="BS13" s="654" t="s">
        <v>128</v>
      </c>
      <c r="BT13" s="646"/>
      <c r="BU13" s="646"/>
      <c r="BV13" s="646"/>
      <c r="BW13" s="646"/>
      <c r="BX13" s="646"/>
      <c r="BY13" s="646"/>
      <c r="BZ13" s="646"/>
      <c r="CA13" s="646"/>
      <c r="CB13" s="655"/>
      <c r="CD13" s="660" t="s">
        <v>256</v>
      </c>
      <c r="CE13" s="661"/>
      <c r="CF13" s="661"/>
      <c r="CG13" s="661"/>
      <c r="CH13" s="661"/>
      <c r="CI13" s="661"/>
      <c r="CJ13" s="661"/>
      <c r="CK13" s="661"/>
      <c r="CL13" s="661"/>
      <c r="CM13" s="661"/>
      <c r="CN13" s="661"/>
      <c r="CO13" s="661"/>
      <c r="CP13" s="661"/>
      <c r="CQ13" s="662"/>
      <c r="CR13" s="645">
        <v>2911435</v>
      </c>
      <c r="CS13" s="646"/>
      <c r="CT13" s="646"/>
      <c r="CU13" s="646"/>
      <c r="CV13" s="646"/>
      <c r="CW13" s="646"/>
      <c r="CX13" s="646"/>
      <c r="CY13" s="647"/>
      <c r="CZ13" s="648">
        <v>7.9</v>
      </c>
      <c r="DA13" s="648"/>
      <c r="DB13" s="648"/>
      <c r="DC13" s="648"/>
      <c r="DD13" s="654">
        <v>630669</v>
      </c>
      <c r="DE13" s="646"/>
      <c r="DF13" s="646"/>
      <c r="DG13" s="646"/>
      <c r="DH13" s="646"/>
      <c r="DI13" s="646"/>
      <c r="DJ13" s="646"/>
      <c r="DK13" s="646"/>
      <c r="DL13" s="646"/>
      <c r="DM13" s="646"/>
      <c r="DN13" s="646"/>
      <c r="DO13" s="646"/>
      <c r="DP13" s="647"/>
      <c r="DQ13" s="654">
        <v>2099769</v>
      </c>
      <c r="DR13" s="646"/>
      <c r="DS13" s="646"/>
      <c r="DT13" s="646"/>
      <c r="DU13" s="646"/>
      <c r="DV13" s="646"/>
      <c r="DW13" s="646"/>
      <c r="DX13" s="646"/>
      <c r="DY13" s="646"/>
      <c r="DZ13" s="646"/>
      <c r="EA13" s="646"/>
      <c r="EB13" s="646"/>
      <c r="EC13" s="655"/>
    </row>
    <row r="14" spans="2:143" ht="11.25" customHeight="1" x14ac:dyDescent="0.15">
      <c r="B14" s="642" t="s">
        <v>257</v>
      </c>
      <c r="C14" s="643"/>
      <c r="D14" s="643"/>
      <c r="E14" s="643"/>
      <c r="F14" s="643"/>
      <c r="G14" s="643"/>
      <c r="H14" s="643"/>
      <c r="I14" s="643"/>
      <c r="J14" s="643"/>
      <c r="K14" s="643"/>
      <c r="L14" s="643"/>
      <c r="M14" s="643"/>
      <c r="N14" s="643"/>
      <c r="O14" s="643"/>
      <c r="P14" s="643"/>
      <c r="Q14" s="644"/>
      <c r="R14" s="645">
        <v>66737</v>
      </c>
      <c r="S14" s="646"/>
      <c r="T14" s="646"/>
      <c r="U14" s="646"/>
      <c r="V14" s="646"/>
      <c r="W14" s="646"/>
      <c r="X14" s="646"/>
      <c r="Y14" s="647"/>
      <c r="Z14" s="648">
        <v>0.2</v>
      </c>
      <c r="AA14" s="648"/>
      <c r="AB14" s="648"/>
      <c r="AC14" s="648"/>
      <c r="AD14" s="649">
        <v>66737</v>
      </c>
      <c r="AE14" s="649"/>
      <c r="AF14" s="649"/>
      <c r="AG14" s="649"/>
      <c r="AH14" s="649"/>
      <c r="AI14" s="649"/>
      <c r="AJ14" s="649"/>
      <c r="AK14" s="649"/>
      <c r="AL14" s="650">
        <v>0.3</v>
      </c>
      <c r="AM14" s="651"/>
      <c r="AN14" s="651"/>
      <c r="AO14" s="652"/>
      <c r="AP14" s="642" t="s">
        <v>258</v>
      </c>
      <c r="AQ14" s="643"/>
      <c r="AR14" s="643"/>
      <c r="AS14" s="643"/>
      <c r="AT14" s="643"/>
      <c r="AU14" s="643"/>
      <c r="AV14" s="643"/>
      <c r="AW14" s="643"/>
      <c r="AX14" s="643"/>
      <c r="AY14" s="643"/>
      <c r="AZ14" s="643"/>
      <c r="BA14" s="643"/>
      <c r="BB14" s="643"/>
      <c r="BC14" s="643"/>
      <c r="BD14" s="643"/>
      <c r="BE14" s="643"/>
      <c r="BF14" s="644"/>
      <c r="BG14" s="645">
        <v>213818</v>
      </c>
      <c r="BH14" s="646"/>
      <c r="BI14" s="646"/>
      <c r="BJ14" s="646"/>
      <c r="BK14" s="646"/>
      <c r="BL14" s="646"/>
      <c r="BM14" s="646"/>
      <c r="BN14" s="647"/>
      <c r="BO14" s="648">
        <v>1.2</v>
      </c>
      <c r="BP14" s="648"/>
      <c r="BQ14" s="648"/>
      <c r="BR14" s="648"/>
      <c r="BS14" s="654" t="s">
        <v>259</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1203064</v>
      </c>
      <c r="CS14" s="646"/>
      <c r="CT14" s="646"/>
      <c r="CU14" s="646"/>
      <c r="CV14" s="646"/>
      <c r="CW14" s="646"/>
      <c r="CX14" s="646"/>
      <c r="CY14" s="647"/>
      <c r="CZ14" s="648">
        <v>3.3</v>
      </c>
      <c r="DA14" s="648"/>
      <c r="DB14" s="648"/>
      <c r="DC14" s="648"/>
      <c r="DD14" s="654">
        <v>58454</v>
      </c>
      <c r="DE14" s="646"/>
      <c r="DF14" s="646"/>
      <c r="DG14" s="646"/>
      <c r="DH14" s="646"/>
      <c r="DI14" s="646"/>
      <c r="DJ14" s="646"/>
      <c r="DK14" s="646"/>
      <c r="DL14" s="646"/>
      <c r="DM14" s="646"/>
      <c r="DN14" s="646"/>
      <c r="DO14" s="646"/>
      <c r="DP14" s="647"/>
      <c r="DQ14" s="654">
        <v>1137741</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470163</v>
      </c>
      <c r="BH15" s="646"/>
      <c r="BI15" s="646"/>
      <c r="BJ15" s="646"/>
      <c r="BK15" s="646"/>
      <c r="BL15" s="646"/>
      <c r="BM15" s="646"/>
      <c r="BN15" s="647"/>
      <c r="BO15" s="648">
        <v>2.6</v>
      </c>
      <c r="BP15" s="648"/>
      <c r="BQ15" s="648"/>
      <c r="BR15" s="648"/>
      <c r="BS15" s="654" t="s">
        <v>128</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5835497</v>
      </c>
      <c r="CS15" s="646"/>
      <c r="CT15" s="646"/>
      <c r="CU15" s="646"/>
      <c r="CV15" s="646"/>
      <c r="CW15" s="646"/>
      <c r="CX15" s="646"/>
      <c r="CY15" s="647"/>
      <c r="CZ15" s="648">
        <v>15.8</v>
      </c>
      <c r="DA15" s="648"/>
      <c r="DB15" s="648"/>
      <c r="DC15" s="648"/>
      <c r="DD15" s="654">
        <v>1691902</v>
      </c>
      <c r="DE15" s="646"/>
      <c r="DF15" s="646"/>
      <c r="DG15" s="646"/>
      <c r="DH15" s="646"/>
      <c r="DI15" s="646"/>
      <c r="DJ15" s="646"/>
      <c r="DK15" s="646"/>
      <c r="DL15" s="646"/>
      <c r="DM15" s="646"/>
      <c r="DN15" s="646"/>
      <c r="DO15" s="646"/>
      <c r="DP15" s="647"/>
      <c r="DQ15" s="654">
        <v>3866364</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18799</v>
      </c>
      <c r="S16" s="646"/>
      <c r="T16" s="646"/>
      <c r="U16" s="646"/>
      <c r="V16" s="646"/>
      <c r="W16" s="646"/>
      <c r="X16" s="646"/>
      <c r="Y16" s="647"/>
      <c r="Z16" s="648">
        <v>0</v>
      </c>
      <c r="AA16" s="648"/>
      <c r="AB16" s="648"/>
      <c r="AC16" s="648"/>
      <c r="AD16" s="649">
        <v>18799</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263480</v>
      </c>
      <c r="CS16" s="646"/>
      <c r="CT16" s="646"/>
      <c r="CU16" s="646"/>
      <c r="CV16" s="646"/>
      <c r="CW16" s="646"/>
      <c r="CX16" s="646"/>
      <c r="CY16" s="647"/>
      <c r="CZ16" s="648">
        <v>0.7</v>
      </c>
      <c r="DA16" s="648"/>
      <c r="DB16" s="648"/>
      <c r="DC16" s="648"/>
      <c r="DD16" s="654" t="s">
        <v>128</v>
      </c>
      <c r="DE16" s="646"/>
      <c r="DF16" s="646"/>
      <c r="DG16" s="646"/>
      <c r="DH16" s="646"/>
      <c r="DI16" s="646"/>
      <c r="DJ16" s="646"/>
      <c r="DK16" s="646"/>
      <c r="DL16" s="646"/>
      <c r="DM16" s="646"/>
      <c r="DN16" s="646"/>
      <c r="DO16" s="646"/>
      <c r="DP16" s="647"/>
      <c r="DQ16" s="654">
        <v>8673</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248909</v>
      </c>
      <c r="S17" s="646"/>
      <c r="T17" s="646"/>
      <c r="U17" s="646"/>
      <c r="V17" s="646"/>
      <c r="W17" s="646"/>
      <c r="X17" s="646"/>
      <c r="Y17" s="647"/>
      <c r="Z17" s="648">
        <v>0.7</v>
      </c>
      <c r="AA17" s="648"/>
      <c r="AB17" s="648"/>
      <c r="AC17" s="648"/>
      <c r="AD17" s="649">
        <v>248909</v>
      </c>
      <c r="AE17" s="649"/>
      <c r="AF17" s="649"/>
      <c r="AG17" s="649"/>
      <c r="AH17" s="649"/>
      <c r="AI17" s="649"/>
      <c r="AJ17" s="649"/>
      <c r="AK17" s="649"/>
      <c r="AL17" s="650">
        <v>1.1000000000000001</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3852444</v>
      </c>
      <c r="CS17" s="646"/>
      <c r="CT17" s="646"/>
      <c r="CU17" s="646"/>
      <c r="CV17" s="646"/>
      <c r="CW17" s="646"/>
      <c r="CX17" s="646"/>
      <c r="CY17" s="647"/>
      <c r="CZ17" s="648">
        <v>10.4</v>
      </c>
      <c r="DA17" s="648"/>
      <c r="DB17" s="648"/>
      <c r="DC17" s="648"/>
      <c r="DD17" s="654" t="s">
        <v>128</v>
      </c>
      <c r="DE17" s="646"/>
      <c r="DF17" s="646"/>
      <c r="DG17" s="646"/>
      <c r="DH17" s="646"/>
      <c r="DI17" s="646"/>
      <c r="DJ17" s="646"/>
      <c r="DK17" s="646"/>
      <c r="DL17" s="646"/>
      <c r="DM17" s="646"/>
      <c r="DN17" s="646"/>
      <c r="DO17" s="646"/>
      <c r="DP17" s="647"/>
      <c r="DQ17" s="654">
        <v>3780062</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107408</v>
      </c>
      <c r="S18" s="646"/>
      <c r="T18" s="646"/>
      <c r="U18" s="646"/>
      <c r="V18" s="646"/>
      <c r="W18" s="646"/>
      <c r="X18" s="646"/>
      <c r="Y18" s="647"/>
      <c r="Z18" s="648">
        <v>0.3</v>
      </c>
      <c r="AA18" s="648"/>
      <c r="AB18" s="648"/>
      <c r="AC18" s="648"/>
      <c r="AD18" s="649">
        <v>107408</v>
      </c>
      <c r="AE18" s="649"/>
      <c r="AF18" s="649"/>
      <c r="AG18" s="649"/>
      <c r="AH18" s="649"/>
      <c r="AI18" s="649"/>
      <c r="AJ18" s="649"/>
      <c r="AK18" s="649"/>
      <c r="AL18" s="650">
        <v>0.5</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11817</v>
      </c>
      <c r="S19" s="646"/>
      <c r="T19" s="646"/>
      <c r="U19" s="646"/>
      <c r="V19" s="646"/>
      <c r="W19" s="646"/>
      <c r="X19" s="646"/>
      <c r="Y19" s="647"/>
      <c r="Z19" s="648">
        <v>0</v>
      </c>
      <c r="AA19" s="648"/>
      <c r="AB19" s="648"/>
      <c r="AC19" s="648"/>
      <c r="AD19" s="649">
        <v>11817</v>
      </c>
      <c r="AE19" s="649"/>
      <c r="AF19" s="649"/>
      <c r="AG19" s="649"/>
      <c r="AH19" s="649"/>
      <c r="AI19" s="649"/>
      <c r="AJ19" s="649"/>
      <c r="AK19" s="649"/>
      <c r="AL19" s="650">
        <v>0.1</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1137906</v>
      </c>
      <c r="BH19" s="646"/>
      <c r="BI19" s="646"/>
      <c r="BJ19" s="646"/>
      <c r="BK19" s="646"/>
      <c r="BL19" s="646"/>
      <c r="BM19" s="646"/>
      <c r="BN19" s="647"/>
      <c r="BO19" s="648">
        <v>6.3</v>
      </c>
      <c r="BP19" s="648"/>
      <c r="BQ19" s="648"/>
      <c r="BR19" s="648"/>
      <c r="BS19" s="654" t="s">
        <v>128</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2817</v>
      </c>
      <c r="S20" s="646"/>
      <c r="T20" s="646"/>
      <c r="U20" s="646"/>
      <c r="V20" s="646"/>
      <c r="W20" s="646"/>
      <c r="X20" s="646"/>
      <c r="Y20" s="647"/>
      <c r="Z20" s="648">
        <v>0</v>
      </c>
      <c r="AA20" s="648"/>
      <c r="AB20" s="648"/>
      <c r="AC20" s="648"/>
      <c r="AD20" s="649">
        <v>2817</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1137906</v>
      </c>
      <c r="BH20" s="646"/>
      <c r="BI20" s="646"/>
      <c r="BJ20" s="646"/>
      <c r="BK20" s="646"/>
      <c r="BL20" s="646"/>
      <c r="BM20" s="646"/>
      <c r="BN20" s="647"/>
      <c r="BO20" s="648">
        <v>6.3</v>
      </c>
      <c r="BP20" s="648"/>
      <c r="BQ20" s="648"/>
      <c r="BR20" s="648"/>
      <c r="BS20" s="654" t="s">
        <v>128</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36990267</v>
      </c>
      <c r="CS20" s="646"/>
      <c r="CT20" s="646"/>
      <c r="CU20" s="646"/>
      <c r="CV20" s="646"/>
      <c r="CW20" s="646"/>
      <c r="CX20" s="646"/>
      <c r="CY20" s="647"/>
      <c r="CZ20" s="648">
        <v>100</v>
      </c>
      <c r="DA20" s="648"/>
      <c r="DB20" s="648"/>
      <c r="DC20" s="648"/>
      <c r="DD20" s="654">
        <v>3130400</v>
      </c>
      <c r="DE20" s="646"/>
      <c r="DF20" s="646"/>
      <c r="DG20" s="646"/>
      <c r="DH20" s="646"/>
      <c r="DI20" s="646"/>
      <c r="DJ20" s="646"/>
      <c r="DK20" s="646"/>
      <c r="DL20" s="646"/>
      <c r="DM20" s="646"/>
      <c r="DN20" s="646"/>
      <c r="DO20" s="646"/>
      <c r="DP20" s="647"/>
      <c r="DQ20" s="654">
        <v>25499901</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126867</v>
      </c>
      <c r="S21" s="646"/>
      <c r="T21" s="646"/>
      <c r="U21" s="646"/>
      <c r="V21" s="646"/>
      <c r="W21" s="646"/>
      <c r="X21" s="646"/>
      <c r="Y21" s="647"/>
      <c r="Z21" s="648">
        <v>0.3</v>
      </c>
      <c r="AA21" s="648"/>
      <c r="AB21" s="648"/>
      <c r="AC21" s="648"/>
      <c r="AD21" s="649">
        <v>126867</v>
      </c>
      <c r="AE21" s="649"/>
      <c r="AF21" s="649"/>
      <c r="AG21" s="649"/>
      <c r="AH21" s="649"/>
      <c r="AI21" s="649"/>
      <c r="AJ21" s="649"/>
      <c r="AK21" s="649"/>
      <c r="AL21" s="650">
        <v>0.6</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128</v>
      </c>
      <c r="BH21" s="646"/>
      <c r="BI21" s="646"/>
      <c r="BJ21" s="646"/>
      <c r="BK21" s="646"/>
      <c r="BL21" s="646"/>
      <c r="BM21" s="646"/>
      <c r="BN21" s="647"/>
      <c r="BO21" s="648" t="s">
        <v>128</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2963145</v>
      </c>
      <c r="S22" s="646"/>
      <c r="T22" s="646"/>
      <c r="U22" s="646"/>
      <c r="V22" s="646"/>
      <c r="W22" s="646"/>
      <c r="X22" s="646"/>
      <c r="Y22" s="647"/>
      <c r="Z22" s="648">
        <v>7.9</v>
      </c>
      <c r="AA22" s="648"/>
      <c r="AB22" s="648"/>
      <c r="AC22" s="648"/>
      <c r="AD22" s="649">
        <v>2257527</v>
      </c>
      <c r="AE22" s="649"/>
      <c r="AF22" s="649"/>
      <c r="AG22" s="649"/>
      <c r="AH22" s="649"/>
      <c r="AI22" s="649"/>
      <c r="AJ22" s="649"/>
      <c r="AK22" s="649"/>
      <c r="AL22" s="650">
        <v>10.1</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2257527</v>
      </c>
      <c r="S23" s="646"/>
      <c r="T23" s="646"/>
      <c r="U23" s="646"/>
      <c r="V23" s="646"/>
      <c r="W23" s="646"/>
      <c r="X23" s="646"/>
      <c r="Y23" s="647"/>
      <c r="Z23" s="648">
        <v>6</v>
      </c>
      <c r="AA23" s="648"/>
      <c r="AB23" s="648"/>
      <c r="AC23" s="648"/>
      <c r="AD23" s="649">
        <v>2257527</v>
      </c>
      <c r="AE23" s="649"/>
      <c r="AF23" s="649"/>
      <c r="AG23" s="649"/>
      <c r="AH23" s="649"/>
      <c r="AI23" s="649"/>
      <c r="AJ23" s="649"/>
      <c r="AK23" s="649"/>
      <c r="AL23" s="650">
        <v>10.1</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1137906</v>
      </c>
      <c r="BH23" s="646"/>
      <c r="BI23" s="646"/>
      <c r="BJ23" s="646"/>
      <c r="BK23" s="646"/>
      <c r="BL23" s="646"/>
      <c r="BM23" s="646"/>
      <c r="BN23" s="647"/>
      <c r="BO23" s="648">
        <v>6.3</v>
      </c>
      <c r="BP23" s="648"/>
      <c r="BQ23" s="648"/>
      <c r="BR23" s="648"/>
      <c r="BS23" s="654" t="s">
        <v>128</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705618</v>
      </c>
      <c r="S24" s="646"/>
      <c r="T24" s="646"/>
      <c r="U24" s="646"/>
      <c r="V24" s="646"/>
      <c r="W24" s="646"/>
      <c r="X24" s="646"/>
      <c r="Y24" s="647"/>
      <c r="Z24" s="648">
        <v>1.9</v>
      </c>
      <c r="AA24" s="648"/>
      <c r="AB24" s="648"/>
      <c r="AC24" s="648"/>
      <c r="AD24" s="649" t="s">
        <v>128</v>
      </c>
      <c r="AE24" s="649"/>
      <c r="AF24" s="649"/>
      <c r="AG24" s="649"/>
      <c r="AH24" s="649"/>
      <c r="AI24" s="649"/>
      <c r="AJ24" s="649"/>
      <c r="AK24" s="649"/>
      <c r="AL24" s="650" t="s">
        <v>259</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19026468</v>
      </c>
      <c r="CS24" s="635"/>
      <c r="CT24" s="635"/>
      <c r="CU24" s="635"/>
      <c r="CV24" s="635"/>
      <c r="CW24" s="635"/>
      <c r="CX24" s="635"/>
      <c r="CY24" s="636"/>
      <c r="CZ24" s="639">
        <v>51.4</v>
      </c>
      <c r="DA24" s="640"/>
      <c r="DB24" s="640"/>
      <c r="DC24" s="659"/>
      <c r="DD24" s="679">
        <v>12750492</v>
      </c>
      <c r="DE24" s="635"/>
      <c r="DF24" s="635"/>
      <c r="DG24" s="635"/>
      <c r="DH24" s="635"/>
      <c r="DI24" s="635"/>
      <c r="DJ24" s="635"/>
      <c r="DK24" s="636"/>
      <c r="DL24" s="679">
        <v>12654626</v>
      </c>
      <c r="DM24" s="635"/>
      <c r="DN24" s="635"/>
      <c r="DO24" s="635"/>
      <c r="DP24" s="635"/>
      <c r="DQ24" s="635"/>
      <c r="DR24" s="635"/>
      <c r="DS24" s="635"/>
      <c r="DT24" s="635"/>
      <c r="DU24" s="635"/>
      <c r="DV24" s="636"/>
      <c r="DW24" s="639">
        <v>53.3</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259</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6964548</v>
      </c>
      <c r="CS25" s="682"/>
      <c r="CT25" s="682"/>
      <c r="CU25" s="682"/>
      <c r="CV25" s="682"/>
      <c r="CW25" s="682"/>
      <c r="CX25" s="682"/>
      <c r="CY25" s="683"/>
      <c r="CZ25" s="650">
        <v>18.8</v>
      </c>
      <c r="DA25" s="680"/>
      <c r="DB25" s="680"/>
      <c r="DC25" s="684"/>
      <c r="DD25" s="654">
        <v>6467930</v>
      </c>
      <c r="DE25" s="682"/>
      <c r="DF25" s="682"/>
      <c r="DG25" s="682"/>
      <c r="DH25" s="682"/>
      <c r="DI25" s="682"/>
      <c r="DJ25" s="682"/>
      <c r="DK25" s="683"/>
      <c r="DL25" s="654">
        <v>6372480</v>
      </c>
      <c r="DM25" s="682"/>
      <c r="DN25" s="682"/>
      <c r="DO25" s="682"/>
      <c r="DP25" s="682"/>
      <c r="DQ25" s="682"/>
      <c r="DR25" s="682"/>
      <c r="DS25" s="682"/>
      <c r="DT25" s="682"/>
      <c r="DU25" s="682"/>
      <c r="DV25" s="683"/>
      <c r="DW25" s="650">
        <v>26.9</v>
      </c>
      <c r="DX25" s="680"/>
      <c r="DY25" s="680"/>
      <c r="DZ25" s="680"/>
      <c r="EA25" s="680"/>
      <c r="EB25" s="680"/>
      <c r="EC25" s="681"/>
    </row>
    <row r="26" spans="2:133" ht="11.25" customHeight="1" x14ac:dyDescent="0.15">
      <c r="B26" s="642" t="s">
        <v>297</v>
      </c>
      <c r="C26" s="643"/>
      <c r="D26" s="643"/>
      <c r="E26" s="643"/>
      <c r="F26" s="643"/>
      <c r="G26" s="643"/>
      <c r="H26" s="643"/>
      <c r="I26" s="643"/>
      <c r="J26" s="643"/>
      <c r="K26" s="643"/>
      <c r="L26" s="643"/>
      <c r="M26" s="643"/>
      <c r="N26" s="643"/>
      <c r="O26" s="643"/>
      <c r="P26" s="643"/>
      <c r="Q26" s="644"/>
      <c r="R26" s="645">
        <v>23827108</v>
      </c>
      <c r="S26" s="646"/>
      <c r="T26" s="646"/>
      <c r="U26" s="646"/>
      <c r="V26" s="646"/>
      <c r="W26" s="646"/>
      <c r="X26" s="646"/>
      <c r="Y26" s="647"/>
      <c r="Z26" s="648">
        <v>63.3</v>
      </c>
      <c r="AA26" s="648"/>
      <c r="AB26" s="648"/>
      <c r="AC26" s="648"/>
      <c r="AD26" s="649">
        <v>21983584</v>
      </c>
      <c r="AE26" s="649"/>
      <c r="AF26" s="649"/>
      <c r="AG26" s="649"/>
      <c r="AH26" s="649"/>
      <c r="AI26" s="649"/>
      <c r="AJ26" s="649"/>
      <c r="AK26" s="649"/>
      <c r="AL26" s="650">
        <v>98.5</v>
      </c>
      <c r="AM26" s="651"/>
      <c r="AN26" s="651"/>
      <c r="AO26" s="652"/>
      <c r="AP26" s="664" t="s">
        <v>298</v>
      </c>
      <c r="AQ26" s="691"/>
      <c r="AR26" s="691"/>
      <c r="AS26" s="691"/>
      <c r="AT26" s="691"/>
      <c r="AU26" s="691"/>
      <c r="AV26" s="691"/>
      <c r="AW26" s="691"/>
      <c r="AX26" s="691"/>
      <c r="AY26" s="691"/>
      <c r="AZ26" s="691"/>
      <c r="BA26" s="691"/>
      <c r="BB26" s="691"/>
      <c r="BC26" s="691"/>
      <c r="BD26" s="691"/>
      <c r="BE26" s="691"/>
      <c r="BF26" s="666"/>
      <c r="BG26" s="645" t="s">
        <v>128</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4690637</v>
      </c>
      <c r="CS26" s="646"/>
      <c r="CT26" s="646"/>
      <c r="CU26" s="646"/>
      <c r="CV26" s="646"/>
      <c r="CW26" s="646"/>
      <c r="CX26" s="646"/>
      <c r="CY26" s="647"/>
      <c r="CZ26" s="650">
        <v>12.7</v>
      </c>
      <c r="DA26" s="680"/>
      <c r="DB26" s="680"/>
      <c r="DC26" s="684"/>
      <c r="DD26" s="654">
        <v>4397684</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0"/>
      <c r="DY26" s="680"/>
      <c r="DZ26" s="680"/>
      <c r="EA26" s="680"/>
      <c r="EB26" s="680"/>
      <c r="EC26" s="681"/>
    </row>
    <row r="27" spans="2:133" ht="11.25" customHeight="1" x14ac:dyDescent="0.15">
      <c r="B27" s="642" t="s">
        <v>300</v>
      </c>
      <c r="C27" s="643"/>
      <c r="D27" s="643"/>
      <c r="E27" s="643"/>
      <c r="F27" s="643"/>
      <c r="G27" s="643"/>
      <c r="H27" s="643"/>
      <c r="I27" s="643"/>
      <c r="J27" s="643"/>
      <c r="K27" s="643"/>
      <c r="L27" s="643"/>
      <c r="M27" s="643"/>
      <c r="N27" s="643"/>
      <c r="O27" s="643"/>
      <c r="P27" s="643"/>
      <c r="Q27" s="644"/>
      <c r="R27" s="645">
        <v>15479</v>
      </c>
      <c r="S27" s="646"/>
      <c r="T27" s="646"/>
      <c r="U27" s="646"/>
      <c r="V27" s="646"/>
      <c r="W27" s="646"/>
      <c r="X27" s="646"/>
      <c r="Y27" s="647"/>
      <c r="Z27" s="648">
        <v>0</v>
      </c>
      <c r="AA27" s="648"/>
      <c r="AB27" s="648"/>
      <c r="AC27" s="648"/>
      <c r="AD27" s="649">
        <v>15479</v>
      </c>
      <c r="AE27" s="649"/>
      <c r="AF27" s="649"/>
      <c r="AG27" s="649"/>
      <c r="AH27" s="649"/>
      <c r="AI27" s="649"/>
      <c r="AJ27" s="649"/>
      <c r="AK27" s="649"/>
      <c r="AL27" s="650">
        <v>0.1</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18054850</v>
      </c>
      <c r="BH27" s="646"/>
      <c r="BI27" s="646"/>
      <c r="BJ27" s="646"/>
      <c r="BK27" s="646"/>
      <c r="BL27" s="646"/>
      <c r="BM27" s="646"/>
      <c r="BN27" s="647"/>
      <c r="BO27" s="648">
        <v>100</v>
      </c>
      <c r="BP27" s="648"/>
      <c r="BQ27" s="648"/>
      <c r="BR27" s="648"/>
      <c r="BS27" s="654">
        <v>253983</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8209482</v>
      </c>
      <c r="CS27" s="682"/>
      <c r="CT27" s="682"/>
      <c r="CU27" s="682"/>
      <c r="CV27" s="682"/>
      <c r="CW27" s="682"/>
      <c r="CX27" s="682"/>
      <c r="CY27" s="683"/>
      <c r="CZ27" s="650">
        <v>22.2</v>
      </c>
      <c r="DA27" s="680"/>
      <c r="DB27" s="680"/>
      <c r="DC27" s="684"/>
      <c r="DD27" s="654">
        <v>2502506</v>
      </c>
      <c r="DE27" s="682"/>
      <c r="DF27" s="682"/>
      <c r="DG27" s="682"/>
      <c r="DH27" s="682"/>
      <c r="DI27" s="682"/>
      <c r="DJ27" s="682"/>
      <c r="DK27" s="683"/>
      <c r="DL27" s="654">
        <v>2502090</v>
      </c>
      <c r="DM27" s="682"/>
      <c r="DN27" s="682"/>
      <c r="DO27" s="682"/>
      <c r="DP27" s="682"/>
      <c r="DQ27" s="682"/>
      <c r="DR27" s="682"/>
      <c r="DS27" s="682"/>
      <c r="DT27" s="682"/>
      <c r="DU27" s="682"/>
      <c r="DV27" s="683"/>
      <c r="DW27" s="650">
        <v>10.5</v>
      </c>
      <c r="DX27" s="680"/>
      <c r="DY27" s="680"/>
      <c r="DZ27" s="680"/>
      <c r="EA27" s="680"/>
      <c r="EB27" s="680"/>
      <c r="EC27" s="681"/>
    </row>
    <row r="28" spans="2:133" ht="11.25" customHeight="1" x14ac:dyDescent="0.15">
      <c r="B28" s="642" t="s">
        <v>303</v>
      </c>
      <c r="C28" s="643"/>
      <c r="D28" s="643"/>
      <c r="E28" s="643"/>
      <c r="F28" s="643"/>
      <c r="G28" s="643"/>
      <c r="H28" s="643"/>
      <c r="I28" s="643"/>
      <c r="J28" s="643"/>
      <c r="K28" s="643"/>
      <c r="L28" s="643"/>
      <c r="M28" s="643"/>
      <c r="N28" s="643"/>
      <c r="O28" s="643"/>
      <c r="P28" s="643"/>
      <c r="Q28" s="644"/>
      <c r="R28" s="645">
        <v>210118</v>
      </c>
      <c r="S28" s="646"/>
      <c r="T28" s="646"/>
      <c r="U28" s="646"/>
      <c r="V28" s="646"/>
      <c r="W28" s="646"/>
      <c r="X28" s="646"/>
      <c r="Y28" s="647"/>
      <c r="Z28" s="648">
        <v>0.6</v>
      </c>
      <c r="AA28" s="648"/>
      <c r="AB28" s="648"/>
      <c r="AC28" s="648"/>
      <c r="AD28" s="649" t="s">
        <v>128</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3852438</v>
      </c>
      <c r="CS28" s="646"/>
      <c r="CT28" s="646"/>
      <c r="CU28" s="646"/>
      <c r="CV28" s="646"/>
      <c r="CW28" s="646"/>
      <c r="CX28" s="646"/>
      <c r="CY28" s="647"/>
      <c r="CZ28" s="650">
        <v>10.4</v>
      </c>
      <c r="DA28" s="680"/>
      <c r="DB28" s="680"/>
      <c r="DC28" s="684"/>
      <c r="DD28" s="654">
        <v>3780056</v>
      </c>
      <c r="DE28" s="646"/>
      <c r="DF28" s="646"/>
      <c r="DG28" s="646"/>
      <c r="DH28" s="646"/>
      <c r="DI28" s="646"/>
      <c r="DJ28" s="646"/>
      <c r="DK28" s="647"/>
      <c r="DL28" s="654">
        <v>3780056</v>
      </c>
      <c r="DM28" s="646"/>
      <c r="DN28" s="646"/>
      <c r="DO28" s="646"/>
      <c r="DP28" s="646"/>
      <c r="DQ28" s="646"/>
      <c r="DR28" s="646"/>
      <c r="DS28" s="646"/>
      <c r="DT28" s="646"/>
      <c r="DU28" s="646"/>
      <c r="DV28" s="647"/>
      <c r="DW28" s="650">
        <v>15.9</v>
      </c>
      <c r="DX28" s="680"/>
      <c r="DY28" s="680"/>
      <c r="DZ28" s="680"/>
      <c r="EA28" s="680"/>
      <c r="EB28" s="680"/>
      <c r="EC28" s="681"/>
    </row>
    <row r="29" spans="2:133" ht="11.25" customHeight="1" x14ac:dyDescent="0.15">
      <c r="B29" s="642" t="s">
        <v>305</v>
      </c>
      <c r="C29" s="643"/>
      <c r="D29" s="643"/>
      <c r="E29" s="643"/>
      <c r="F29" s="643"/>
      <c r="G29" s="643"/>
      <c r="H29" s="643"/>
      <c r="I29" s="643"/>
      <c r="J29" s="643"/>
      <c r="K29" s="643"/>
      <c r="L29" s="643"/>
      <c r="M29" s="643"/>
      <c r="N29" s="643"/>
      <c r="O29" s="643"/>
      <c r="P29" s="643"/>
      <c r="Q29" s="644"/>
      <c r="R29" s="645">
        <v>749965</v>
      </c>
      <c r="S29" s="646"/>
      <c r="T29" s="646"/>
      <c r="U29" s="646"/>
      <c r="V29" s="646"/>
      <c r="W29" s="646"/>
      <c r="X29" s="646"/>
      <c r="Y29" s="647"/>
      <c r="Z29" s="648">
        <v>2</v>
      </c>
      <c r="AA29" s="648"/>
      <c r="AB29" s="648"/>
      <c r="AC29" s="648"/>
      <c r="AD29" s="649">
        <v>240637</v>
      </c>
      <c r="AE29" s="649"/>
      <c r="AF29" s="649"/>
      <c r="AG29" s="649"/>
      <c r="AH29" s="649"/>
      <c r="AI29" s="649"/>
      <c r="AJ29" s="649"/>
      <c r="AK29" s="649"/>
      <c r="AL29" s="650">
        <v>1.1000000000000001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306</v>
      </c>
      <c r="CE29" s="686"/>
      <c r="CF29" s="660" t="s">
        <v>70</v>
      </c>
      <c r="CG29" s="661"/>
      <c r="CH29" s="661"/>
      <c r="CI29" s="661"/>
      <c r="CJ29" s="661"/>
      <c r="CK29" s="661"/>
      <c r="CL29" s="661"/>
      <c r="CM29" s="661"/>
      <c r="CN29" s="661"/>
      <c r="CO29" s="661"/>
      <c r="CP29" s="661"/>
      <c r="CQ29" s="662"/>
      <c r="CR29" s="645">
        <v>3852294</v>
      </c>
      <c r="CS29" s="682"/>
      <c r="CT29" s="682"/>
      <c r="CU29" s="682"/>
      <c r="CV29" s="682"/>
      <c r="CW29" s="682"/>
      <c r="CX29" s="682"/>
      <c r="CY29" s="683"/>
      <c r="CZ29" s="650">
        <v>10.4</v>
      </c>
      <c r="DA29" s="680"/>
      <c r="DB29" s="680"/>
      <c r="DC29" s="684"/>
      <c r="DD29" s="654">
        <v>3779912</v>
      </c>
      <c r="DE29" s="682"/>
      <c r="DF29" s="682"/>
      <c r="DG29" s="682"/>
      <c r="DH29" s="682"/>
      <c r="DI29" s="682"/>
      <c r="DJ29" s="682"/>
      <c r="DK29" s="683"/>
      <c r="DL29" s="654">
        <v>3779912</v>
      </c>
      <c r="DM29" s="682"/>
      <c r="DN29" s="682"/>
      <c r="DO29" s="682"/>
      <c r="DP29" s="682"/>
      <c r="DQ29" s="682"/>
      <c r="DR29" s="682"/>
      <c r="DS29" s="682"/>
      <c r="DT29" s="682"/>
      <c r="DU29" s="682"/>
      <c r="DV29" s="683"/>
      <c r="DW29" s="650">
        <v>15.9</v>
      </c>
      <c r="DX29" s="680"/>
      <c r="DY29" s="680"/>
      <c r="DZ29" s="680"/>
      <c r="EA29" s="680"/>
      <c r="EB29" s="680"/>
      <c r="EC29" s="681"/>
    </row>
    <row r="30" spans="2:133" ht="11.25" customHeight="1" x14ac:dyDescent="0.15">
      <c r="B30" s="642" t="s">
        <v>307</v>
      </c>
      <c r="C30" s="643"/>
      <c r="D30" s="643"/>
      <c r="E30" s="643"/>
      <c r="F30" s="643"/>
      <c r="G30" s="643"/>
      <c r="H30" s="643"/>
      <c r="I30" s="643"/>
      <c r="J30" s="643"/>
      <c r="K30" s="643"/>
      <c r="L30" s="643"/>
      <c r="M30" s="643"/>
      <c r="N30" s="643"/>
      <c r="O30" s="643"/>
      <c r="P30" s="643"/>
      <c r="Q30" s="644"/>
      <c r="R30" s="645">
        <v>192336</v>
      </c>
      <c r="S30" s="646"/>
      <c r="T30" s="646"/>
      <c r="U30" s="646"/>
      <c r="V30" s="646"/>
      <c r="W30" s="646"/>
      <c r="X30" s="646"/>
      <c r="Y30" s="647"/>
      <c r="Z30" s="648">
        <v>0.5</v>
      </c>
      <c r="AA30" s="648"/>
      <c r="AB30" s="648"/>
      <c r="AC30" s="648"/>
      <c r="AD30" s="649" t="s">
        <v>128</v>
      </c>
      <c r="AE30" s="649"/>
      <c r="AF30" s="649"/>
      <c r="AG30" s="649"/>
      <c r="AH30" s="649"/>
      <c r="AI30" s="649"/>
      <c r="AJ30" s="649"/>
      <c r="AK30" s="649"/>
      <c r="AL30" s="650" t="s">
        <v>128</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308</v>
      </c>
      <c r="BH30" s="692"/>
      <c r="BI30" s="692"/>
      <c r="BJ30" s="692"/>
      <c r="BK30" s="692"/>
      <c r="BL30" s="692"/>
      <c r="BM30" s="692"/>
      <c r="BN30" s="692"/>
      <c r="BO30" s="692"/>
      <c r="BP30" s="692"/>
      <c r="BQ30" s="693"/>
      <c r="BR30" s="624" t="s">
        <v>309</v>
      </c>
      <c r="BS30" s="692"/>
      <c r="BT30" s="692"/>
      <c r="BU30" s="692"/>
      <c r="BV30" s="692"/>
      <c r="BW30" s="692"/>
      <c r="BX30" s="692"/>
      <c r="BY30" s="692"/>
      <c r="BZ30" s="692"/>
      <c r="CA30" s="692"/>
      <c r="CB30" s="693"/>
      <c r="CD30" s="687"/>
      <c r="CE30" s="688"/>
      <c r="CF30" s="660" t="s">
        <v>310</v>
      </c>
      <c r="CG30" s="661"/>
      <c r="CH30" s="661"/>
      <c r="CI30" s="661"/>
      <c r="CJ30" s="661"/>
      <c r="CK30" s="661"/>
      <c r="CL30" s="661"/>
      <c r="CM30" s="661"/>
      <c r="CN30" s="661"/>
      <c r="CO30" s="661"/>
      <c r="CP30" s="661"/>
      <c r="CQ30" s="662"/>
      <c r="CR30" s="645">
        <v>3627956</v>
      </c>
      <c r="CS30" s="646"/>
      <c r="CT30" s="646"/>
      <c r="CU30" s="646"/>
      <c r="CV30" s="646"/>
      <c r="CW30" s="646"/>
      <c r="CX30" s="646"/>
      <c r="CY30" s="647"/>
      <c r="CZ30" s="650">
        <v>9.8000000000000007</v>
      </c>
      <c r="DA30" s="680"/>
      <c r="DB30" s="680"/>
      <c r="DC30" s="684"/>
      <c r="DD30" s="654">
        <v>3627956</v>
      </c>
      <c r="DE30" s="646"/>
      <c r="DF30" s="646"/>
      <c r="DG30" s="646"/>
      <c r="DH30" s="646"/>
      <c r="DI30" s="646"/>
      <c r="DJ30" s="646"/>
      <c r="DK30" s="647"/>
      <c r="DL30" s="654">
        <v>3627956</v>
      </c>
      <c r="DM30" s="646"/>
      <c r="DN30" s="646"/>
      <c r="DO30" s="646"/>
      <c r="DP30" s="646"/>
      <c r="DQ30" s="646"/>
      <c r="DR30" s="646"/>
      <c r="DS30" s="646"/>
      <c r="DT30" s="646"/>
      <c r="DU30" s="646"/>
      <c r="DV30" s="647"/>
      <c r="DW30" s="650">
        <v>15.3</v>
      </c>
      <c r="DX30" s="680"/>
      <c r="DY30" s="680"/>
      <c r="DZ30" s="680"/>
      <c r="EA30" s="680"/>
      <c r="EB30" s="680"/>
      <c r="EC30" s="681"/>
    </row>
    <row r="31" spans="2:133" ht="11.25" customHeight="1" x14ac:dyDescent="0.15">
      <c r="B31" s="642" t="s">
        <v>311</v>
      </c>
      <c r="C31" s="643"/>
      <c r="D31" s="643"/>
      <c r="E31" s="643"/>
      <c r="F31" s="643"/>
      <c r="G31" s="643"/>
      <c r="H31" s="643"/>
      <c r="I31" s="643"/>
      <c r="J31" s="643"/>
      <c r="K31" s="643"/>
      <c r="L31" s="643"/>
      <c r="M31" s="643"/>
      <c r="N31" s="643"/>
      <c r="O31" s="643"/>
      <c r="P31" s="643"/>
      <c r="Q31" s="644"/>
      <c r="R31" s="645">
        <v>4858332</v>
      </c>
      <c r="S31" s="646"/>
      <c r="T31" s="646"/>
      <c r="U31" s="646"/>
      <c r="V31" s="646"/>
      <c r="W31" s="646"/>
      <c r="X31" s="646"/>
      <c r="Y31" s="647"/>
      <c r="Z31" s="648">
        <v>12.9</v>
      </c>
      <c r="AA31" s="648"/>
      <c r="AB31" s="648"/>
      <c r="AC31" s="648"/>
      <c r="AD31" s="649" t="s">
        <v>128</v>
      </c>
      <c r="AE31" s="649"/>
      <c r="AF31" s="649"/>
      <c r="AG31" s="649"/>
      <c r="AH31" s="649"/>
      <c r="AI31" s="649"/>
      <c r="AJ31" s="649"/>
      <c r="AK31" s="649"/>
      <c r="AL31" s="650" t="s">
        <v>128</v>
      </c>
      <c r="AM31" s="651"/>
      <c r="AN31" s="651"/>
      <c r="AO31" s="652"/>
      <c r="AP31" s="699" t="s">
        <v>312</v>
      </c>
      <c r="AQ31" s="700"/>
      <c r="AR31" s="700"/>
      <c r="AS31" s="700"/>
      <c r="AT31" s="705" t="s">
        <v>313</v>
      </c>
      <c r="AU31" s="231"/>
      <c r="AV31" s="231"/>
      <c r="AW31" s="231"/>
      <c r="AX31" s="631" t="s">
        <v>188</v>
      </c>
      <c r="AY31" s="632"/>
      <c r="AZ31" s="632"/>
      <c r="BA31" s="632"/>
      <c r="BB31" s="632"/>
      <c r="BC31" s="632"/>
      <c r="BD31" s="632"/>
      <c r="BE31" s="632"/>
      <c r="BF31" s="633"/>
      <c r="BG31" s="713">
        <v>99.4</v>
      </c>
      <c r="BH31" s="697"/>
      <c r="BI31" s="697"/>
      <c r="BJ31" s="697"/>
      <c r="BK31" s="697"/>
      <c r="BL31" s="697"/>
      <c r="BM31" s="640">
        <v>97.3</v>
      </c>
      <c r="BN31" s="697"/>
      <c r="BO31" s="697"/>
      <c r="BP31" s="697"/>
      <c r="BQ31" s="698"/>
      <c r="BR31" s="713">
        <v>99.5</v>
      </c>
      <c r="BS31" s="697"/>
      <c r="BT31" s="697"/>
      <c r="BU31" s="697"/>
      <c r="BV31" s="697"/>
      <c r="BW31" s="697"/>
      <c r="BX31" s="640">
        <v>96.9</v>
      </c>
      <c r="BY31" s="697"/>
      <c r="BZ31" s="697"/>
      <c r="CA31" s="697"/>
      <c r="CB31" s="698"/>
      <c r="CD31" s="687"/>
      <c r="CE31" s="688"/>
      <c r="CF31" s="660" t="s">
        <v>314</v>
      </c>
      <c r="CG31" s="661"/>
      <c r="CH31" s="661"/>
      <c r="CI31" s="661"/>
      <c r="CJ31" s="661"/>
      <c r="CK31" s="661"/>
      <c r="CL31" s="661"/>
      <c r="CM31" s="661"/>
      <c r="CN31" s="661"/>
      <c r="CO31" s="661"/>
      <c r="CP31" s="661"/>
      <c r="CQ31" s="662"/>
      <c r="CR31" s="645">
        <v>224338</v>
      </c>
      <c r="CS31" s="682"/>
      <c r="CT31" s="682"/>
      <c r="CU31" s="682"/>
      <c r="CV31" s="682"/>
      <c r="CW31" s="682"/>
      <c r="CX31" s="682"/>
      <c r="CY31" s="683"/>
      <c r="CZ31" s="650">
        <v>0.6</v>
      </c>
      <c r="DA31" s="680"/>
      <c r="DB31" s="680"/>
      <c r="DC31" s="684"/>
      <c r="DD31" s="654">
        <v>151956</v>
      </c>
      <c r="DE31" s="682"/>
      <c r="DF31" s="682"/>
      <c r="DG31" s="682"/>
      <c r="DH31" s="682"/>
      <c r="DI31" s="682"/>
      <c r="DJ31" s="682"/>
      <c r="DK31" s="683"/>
      <c r="DL31" s="654">
        <v>151956</v>
      </c>
      <c r="DM31" s="682"/>
      <c r="DN31" s="682"/>
      <c r="DO31" s="682"/>
      <c r="DP31" s="682"/>
      <c r="DQ31" s="682"/>
      <c r="DR31" s="682"/>
      <c r="DS31" s="682"/>
      <c r="DT31" s="682"/>
      <c r="DU31" s="682"/>
      <c r="DV31" s="683"/>
      <c r="DW31" s="650">
        <v>0.6</v>
      </c>
      <c r="DX31" s="680"/>
      <c r="DY31" s="680"/>
      <c r="DZ31" s="680"/>
      <c r="EA31" s="680"/>
      <c r="EB31" s="680"/>
      <c r="EC31" s="681"/>
    </row>
    <row r="32" spans="2:133" ht="11.25" customHeight="1" x14ac:dyDescent="0.15">
      <c r="B32" s="708" t="s">
        <v>315</v>
      </c>
      <c r="C32" s="709"/>
      <c r="D32" s="709"/>
      <c r="E32" s="709"/>
      <c r="F32" s="709"/>
      <c r="G32" s="709"/>
      <c r="H32" s="709"/>
      <c r="I32" s="709"/>
      <c r="J32" s="709"/>
      <c r="K32" s="709"/>
      <c r="L32" s="709"/>
      <c r="M32" s="709"/>
      <c r="N32" s="709"/>
      <c r="O32" s="709"/>
      <c r="P32" s="709"/>
      <c r="Q32" s="710"/>
      <c r="R32" s="645" t="s">
        <v>128</v>
      </c>
      <c r="S32" s="646"/>
      <c r="T32" s="646"/>
      <c r="U32" s="646"/>
      <c r="V32" s="646"/>
      <c r="W32" s="646"/>
      <c r="X32" s="646"/>
      <c r="Y32" s="647"/>
      <c r="Z32" s="648" t="s">
        <v>128</v>
      </c>
      <c r="AA32" s="648"/>
      <c r="AB32" s="648"/>
      <c r="AC32" s="648"/>
      <c r="AD32" s="649" t="s">
        <v>128</v>
      </c>
      <c r="AE32" s="649"/>
      <c r="AF32" s="649"/>
      <c r="AG32" s="649"/>
      <c r="AH32" s="649"/>
      <c r="AI32" s="649"/>
      <c r="AJ32" s="649"/>
      <c r="AK32" s="649"/>
      <c r="AL32" s="650" t="s">
        <v>128</v>
      </c>
      <c r="AM32" s="651"/>
      <c r="AN32" s="651"/>
      <c r="AO32" s="652"/>
      <c r="AP32" s="701"/>
      <c r="AQ32" s="702"/>
      <c r="AR32" s="702"/>
      <c r="AS32" s="702"/>
      <c r="AT32" s="706"/>
      <c r="AU32" s="230" t="s">
        <v>316</v>
      </c>
      <c r="AV32" s="230"/>
      <c r="AW32" s="230"/>
      <c r="AX32" s="642" t="s">
        <v>317</v>
      </c>
      <c r="AY32" s="643"/>
      <c r="AZ32" s="643"/>
      <c r="BA32" s="643"/>
      <c r="BB32" s="643"/>
      <c r="BC32" s="643"/>
      <c r="BD32" s="643"/>
      <c r="BE32" s="643"/>
      <c r="BF32" s="644"/>
      <c r="BG32" s="714">
        <v>99.5</v>
      </c>
      <c r="BH32" s="682"/>
      <c r="BI32" s="682"/>
      <c r="BJ32" s="682"/>
      <c r="BK32" s="682"/>
      <c r="BL32" s="682"/>
      <c r="BM32" s="651">
        <v>98.2</v>
      </c>
      <c r="BN32" s="711"/>
      <c r="BO32" s="711"/>
      <c r="BP32" s="711"/>
      <c r="BQ32" s="712"/>
      <c r="BR32" s="714">
        <v>99.6</v>
      </c>
      <c r="BS32" s="682"/>
      <c r="BT32" s="682"/>
      <c r="BU32" s="682"/>
      <c r="BV32" s="682"/>
      <c r="BW32" s="682"/>
      <c r="BX32" s="651">
        <v>97.9</v>
      </c>
      <c r="BY32" s="711"/>
      <c r="BZ32" s="711"/>
      <c r="CA32" s="711"/>
      <c r="CB32" s="712"/>
      <c r="CD32" s="689"/>
      <c r="CE32" s="690"/>
      <c r="CF32" s="660" t="s">
        <v>318</v>
      </c>
      <c r="CG32" s="661"/>
      <c r="CH32" s="661"/>
      <c r="CI32" s="661"/>
      <c r="CJ32" s="661"/>
      <c r="CK32" s="661"/>
      <c r="CL32" s="661"/>
      <c r="CM32" s="661"/>
      <c r="CN32" s="661"/>
      <c r="CO32" s="661"/>
      <c r="CP32" s="661"/>
      <c r="CQ32" s="662"/>
      <c r="CR32" s="645">
        <v>144</v>
      </c>
      <c r="CS32" s="646"/>
      <c r="CT32" s="646"/>
      <c r="CU32" s="646"/>
      <c r="CV32" s="646"/>
      <c r="CW32" s="646"/>
      <c r="CX32" s="646"/>
      <c r="CY32" s="647"/>
      <c r="CZ32" s="650">
        <v>0</v>
      </c>
      <c r="DA32" s="680"/>
      <c r="DB32" s="680"/>
      <c r="DC32" s="684"/>
      <c r="DD32" s="654">
        <v>144</v>
      </c>
      <c r="DE32" s="646"/>
      <c r="DF32" s="646"/>
      <c r="DG32" s="646"/>
      <c r="DH32" s="646"/>
      <c r="DI32" s="646"/>
      <c r="DJ32" s="646"/>
      <c r="DK32" s="647"/>
      <c r="DL32" s="654">
        <v>144</v>
      </c>
      <c r="DM32" s="646"/>
      <c r="DN32" s="646"/>
      <c r="DO32" s="646"/>
      <c r="DP32" s="646"/>
      <c r="DQ32" s="646"/>
      <c r="DR32" s="646"/>
      <c r="DS32" s="646"/>
      <c r="DT32" s="646"/>
      <c r="DU32" s="646"/>
      <c r="DV32" s="647"/>
      <c r="DW32" s="650">
        <v>0</v>
      </c>
      <c r="DX32" s="680"/>
      <c r="DY32" s="680"/>
      <c r="DZ32" s="680"/>
      <c r="EA32" s="680"/>
      <c r="EB32" s="680"/>
      <c r="EC32" s="681"/>
    </row>
    <row r="33" spans="2:133" ht="11.25" customHeight="1" x14ac:dyDescent="0.15">
      <c r="B33" s="642" t="s">
        <v>319</v>
      </c>
      <c r="C33" s="643"/>
      <c r="D33" s="643"/>
      <c r="E33" s="643"/>
      <c r="F33" s="643"/>
      <c r="G33" s="643"/>
      <c r="H33" s="643"/>
      <c r="I33" s="643"/>
      <c r="J33" s="643"/>
      <c r="K33" s="643"/>
      <c r="L33" s="643"/>
      <c r="M33" s="643"/>
      <c r="N33" s="643"/>
      <c r="O33" s="643"/>
      <c r="P33" s="643"/>
      <c r="Q33" s="644"/>
      <c r="R33" s="645">
        <v>2832120</v>
      </c>
      <c r="S33" s="646"/>
      <c r="T33" s="646"/>
      <c r="U33" s="646"/>
      <c r="V33" s="646"/>
      <c r="W33" s="646"/>
      <c r="X33" s="646"/>
      <c r="Y33" s="647"/>
      <c r="Z33" s="648">
        <v>7.5</v>
      </c>
      <c r="AA33" s="648"/>
      <c r="AB33" s="648"/>
      <c r="AC33" s="648"/>
      <c r="AD33" s="649" t="s">
        <v>128</v>
      </c>
      <c r="AE33" s="649"/>
      <c r="AF33" s="649"/>
      <c r="AG33" s="649"/>
      <c r="AH33" s="649"/>
      <c r="AI33" s="649"/>
      <c r="AJ33" s="649"/>
      <c r="AK33" s="649"/>
      <c r="AL33" s="650" t="s">
        <v>259</v>
      </c>
      <c r="AM33" s="651"/>
      <c r="AN33" s="651"/>
      <c r="AO33" s="652"/>
      <c r="AP33" s="703"/>
      <c r="AQ33" s="704"/>
      <c r="AR33" s="704"/>
      <c r="AS33" s="704"/>
      <c r="AT33" s="707"/>
      <c r="AU33" s="232"/>
      <c r="AV33" s="232"/>
      <c r="AW33" s="232"/>
      <c r="AX33" s="694" t="s">
        <v>320</v>
      </c>
      <c r="AY33" s="695"/>
      <c r="AZ33" s="695"/>
      <c r="BA33" s="695"/>
      <c r="BB33" s="695"/>
      <c r="BC33" s="695"/>
      <c r="BD33" s="695"/>
      <c r="BE33" s="695"/>
      <c r="BF33" s="696"/>
      <c r="BG33" s="715">
        <v>99.4</v>
      </c>
      <c r="BH33" s="716"/>
      <c r="BI33" s="716"/>
      <c r="BJ33" s="716"/>
      <c r="BK33" s="716"/>
      <c r="BL33" s="716"/>
      <c r="BM33" s="717">
        <v>96.3</v>
      </c>
      <c r="BN33" s="716"/>
      <c r="BO33" s="716"/>
      <c r="BP33" s="716"/>
      <c r="BQ33" s="718"/>
      <c r="BR33" s="715">
        <v>99.3</v>
      </c>
      <c r="BS33" s="716"/>
      <c r="BT33" s="716"/>
      <c r="BU33" s="716"/>
      <c r="BV33" s="716"/>
      <c r="BW33" s="716"/>
      <c r="BX33" s="717">
        <v>95.5</v>
      </c>
      <c r="BY33" s="716"/>
      <c r="BZ33" s="716"/>
      <c r="CA33" s="716"/>
      <c r="CB33" s="718"/>
      <c r="CD33" s="660" t="s">
        <v>321</v>
      </c>
      <c r="CE33" s="661"/>
      <c r="CF33" s="661"/>
      <c r="CG33" s="661"/>
      <c r="CH33" s="661"/>
      <c r="CI33" s="661"/>
      <c r="CJ33" s="661"/>
      <c r="CK33" s="661"/>
      <c r="CL33" s="661"/>
      <c r="CM33" s="661"/>
      <c r="CN33" s="661"/>
      <c r="CO33" s="661"/>
      <c r="CP33" s="661"/>
      <c r="CQ33" s="662"/>
      <c r="CR33" s="645">
        <v>14569919</v>
      </c>
      <c r="CS33" s="682"/>
      <c r="CT33" s="682"/>
      <c r="CU33" s="682"/>
      <c r="CV33" s="682"/>
      <c r="CW33" s="682"/>
      <c r="CX33" s="682"/>
      <c r="CY33" s="683"/>
      <c r="CZ33" s="650">
        <v>39.4</v>
      </c>
      <c r="DA33" s="680"/>
      <c r="DB33" s="680"/>
      <c r="DC33" s="684"/>
      <c r="DD33" s="654">
        <v>11673077</v>
      </c>
      <c r="DE33" s="682"/>
      <c r="DF33" s="682"/>
      <c r="DG33" s="682"/>
      <c r="DH33" s="682"/>
      <c r="DI33" s="682"/>
      <c r="DJ33" s="682"/>
      <c r="DK33" s="683"/>
      <c r="DL33" s="654">
        <v>9658951</v>
      </c>
      <c r="DM33" s="682"/>
      <c r="DN33" s="682"/>
      <c r="DO33" s="682"/>
      <c r="DP33" s="682"/>
      <c r="DQ33" s="682"/>
      <c r="DR33" s="682"/>
      <c r="DS33" s="682"/>
      <c r="DT33" s="682"/>
      <c r="DU33" s="682"/>
      <c r="DV33" s="683"/>
      <c r="DW33" s="650">
        <v>40.700000000000003</v>
      </c>
      <c r="DX33" s="680"/>
      <c r="DY33" s="680"/>
      <c r="DZ33" s="680"/>
      <c r="EA33" s="680"/>
      <c r="EB33" s="680"/>
      <c r="EC33" s="681"/>
    </row>
    <row r="34" spans="2:133" ht="11.25" customHeight="1" x14ac:dyDescent="0.15">
      <c r="B34" s="642" t="s">
        <v>322</v>
      </c>
      <c r="C34" s="643"/>
      <c r="D34" s="643"/>
      <c r="E34" s="643"/>
      <c r="F34" s="643"/>
      <c r="G34" s="643"/>
      <c r="H34" s="643"/>
      <c r="I34" s="643"/>
      <c r="J34" s="643"/>
      <c r="K34" s="643"/>
      <c r="L34" s="643"/>
      <c r="M34" s="643"/>
      <c r="N34" s="643"/>
      <c r="O34" s="643"/>
      <c r="P34" s="643"/>
      <c r="Q34" s="644"/>
      <c r="R34" s="645">
        <v>95993</v>
      </c>
      <c r="S34" s="646"/>
      <c r="T34" s="646"/>
      <c r="U34" s="646"/>
      <c r="V34" s="646"/>
      <c r="W34" s="646"/>
      <c r="X34" s="646"/>
      <c r="Y34" s="647"/>
      <c r="Z34" s="648">
        <v>0.3</v>
      </c>
      <c r="AA34" s="648"/>
      <c r="AB34" s="648"/>
      <c r="AC34" s="648"/>
      <c r="AD34" s="649">
        <v>61137</v>
      </c>
      <c r="AE34" s="649"/>
      <c r="AF34" s="649"/>
      <c r="AG34" s="649"/>
      <c r="AH34" s="649"/>
      <c r="AI34" s="649"/>
      <c r="AJ34" s="649"/>
      <c r="AK34" s="649"/>
      <c r="AL34" s="650">
        <v>0.3</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6128096</v>
      </c>
      <c r="CS34" s="646"/>
      <c r="CT34" s="646"/>
      <c r="CU34" s="646"/>
      <c r="CV34" s="646"/>
      <c r="CW34" s="646"/>
      <c r="CX34" s="646"/>
      <c r="CY34" s="647"/>
      <c r="CZ34" s="650">
        <v>16.600000000000001</v>
      </c>
      <c r="DA34" s="680"/>
      <c r="DB34" s="680"/>
      <c r="DC34" s="684"/>
      <c r="DD34" s="654">
        <v>4538568</v>
      </c>
      <c r="DE34" s="646"/>
      <c r="DF34" s="646"/>
      <c r="DG34" s="646"/>
      <c r="DH34" s="646"/>
      <c r="DI34" s="646"/>
      <c r="DJ34" s="646"/>
      <c r="DK34" s="647"/>
      <c r="DL34" s="654">
        <v>3876088</v>
      </c>
      <c r="DM34" s="646"/>
      <c r="DN34" s="646"/>
      <c r="DO34" s="646"/>
      <c r="DP34" s="646"/>
      <c r="DQ34" s="646"/>
      <c r="DR34" s="646"/>
      <c r="DS34" s="646"/>
      <c r="DT34" s="646"/>
      <c r="DU34" s="646"/>
      <c r="DV34" s="647"/>
      <c r="DW34" s="650">
        <v>16.3</v>
      </c>
      <c r="DX34" s="680"/>
      <c r="DY34" s="680"/>
      <c r="DZ34" s="680"/>
      <c r="EA34" s="680"/>
      <c r="EB34" s="680"/>
      <c r="EC34" s="681"/>
    </row>
    <row r="35" spans="2:133" ht="11.25" customHeight="1" x14ac:dyDescent="0.15">
      <c r="B35" s="642" t="s">
        <v>324</v>
      </c>
      <c r="C35" s="643"/>
      <c r="D35" s="643"/>
      <c r="E35" s="643"/>
      <c r="F35" s="643"/>
      <c r="G35" s="643"/>
      <c r="H35" s="643"/>
      <c r="I35" s="643"/>
      <c r="J35" s="643"/>
      <c r="K35" s="643"/>
      <c r="L35" s="643"/>
      <c r="M35" s="643"/>
      <c r="N35" s="643"/>
      <c r="O35" s="643"/>
      <c r="P35" s="643"/>
      <c r="Q35" s="644"/>
      <c r="R35" s="645">
        <v>83376</v>
      </c>
      <c r="S35" s="646"/>
      <c r="T35" s="646"/>
      <c r="U35" s="646"/>
      <c r="V35" s="646"/>
      <c r="W35" s="646"/>
      <c r="X35" s="646"/>
      <c r="Y35" s="647"/>
      <c r="Z35" s="648">
        <v>0.2</v>
      </c>
      <c r="AA35" s="648"/>
      <c r="AB35" s="648"/>
      <c r="AC35" s="648"/>
      <c r="AD35" s="649" t="s">
        <v>128</v>
      </c>
      <c r="AE35" s="649"/>
      <c r="AF35" s="649"/>
      <c r="AG35" s="649"/>
      <c r="AH35" s="649"/>
      <c r="AI35" s="649"/>
      <c r="AJ35" s="649"/>
      <c r="AK35" s="649"/>
      <c r="AL35" s="650" t="s">
        <v>128</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272007</v>
      </c>
      <c r="CS35" s="682"/>
      <c r="CT35" s="682"/>
      <c r="CU35" s="682"/>
      <c r="CV35" s="682"/>
      <c r="CW35" s="682"/>
      <c r="CX35" s="682"/>
      <c r="CY35" s="683"/>
      <c r="CZ35" s="650">
        <v>0.7</v>
      </c>
      <c r="DA35" s="680"/>
      <c r="DB35" s="680"/>
      <c r="DC35" s="684"/>
      <c r="DD35" s="654">
        <v>256827</v>
      </c>
      <c r="DE35" s="682"/>
      <c r="DF35" s="682"/>
      <c r="DG35" s="682"/>
      <c r="DH35" s="682"/>
      <c r="DI35" s="682"/>
      <c r="DJ35" s="682"/>
      <c r="DK35" s="683"/>
      <c r="DL35" s="654">
        <v>256827</v>
      </c>
      <c r="DM35" s="682"/>
      <c r="DN35" s="682"/>
      <c r="DO35" s="682"/>
      <c r="DP35" s="682"/>
      <c r="DQ35" s="682"/>
      <c r="DR35" s="682"/>
      <c r="DS35" s="682"/>
      <c r="DT35" s="682"/>
      <c r="DU35" s="682"/>
      <c r="DV35" s="683"/>
      <c r="DW35" s="650">
        <v>1.1000000000000001</v>
      </c>
      <c r="DX35" s="680"/>
      <c r="DY35" s="680"/>
      <c r="DZ35" s="680"/>
      <c r="EA35" s="680"/>
      <c r="EB35" s="680"/>
      <c r="EC35" s="681"/>
    </row>
    <row r="36" spans="2:133" ht="11.25" customHeight="1" x14ac:dyDescent="0.15">
      <c r="B36" s="642" t="s">
        <v>328</v>
      </c>
      <c r="C36" s="643"/>
      <c r="D36" s="643"/>
      <c r="E36" s="643"/>
      <c r="F36" s="643"/>
      <c r="G36" s="643"/>
      <c r="H36" s="643"/>
      <c r="I36" s="643"/>
      <c r="J36" s="643"/>
      <c r="K36" s="643"/>
      <c r="L36" s="643"/>
      <c r="M36" s="643"/>
      <c r="N36" s="643"/>
      <c r="O36" s="643"/>
      <c r="P36" s="643"/>
      <c r="Q36" s="644"/>
      <c r="R36" s="645">
        <v>264819</v>
      </c>
      <c r="S36" s="646"/>
      <c r="T36" s="646"/>
      <c r="U36" s="646"/>
      <c r="V36" s="646"/>
      <c r="W36" s="646"/>
      <c r="X36" s="646"/>
      <c r="Y36" s="647"/>
      <c r="Z36" s="648">
        <v>0.7</v>
      </c>
      <c r="AA36" s="648"/>
      <c r="AB36" s="648"/>
      <c r="AC36" s="648"/>
      <c r="AD36" s="649" t="s">
        <v>128</v>
      </c>
      <c r="AE36" s="649"/>
      <c r="AF36" s="649"/>
      <c r="AG36" s="649"/>
      <c r="AH36" s="649"/>
      <c r="AI36" s="649"/>
      <c r="AJ36" s="649"/>
      <c r="AK36" s="649"/>
      <c r="AL36" s="650" t="s">
        <v>128</v>
      </c>
      <c r="AM36" s="651"/>
      <c r="AN36" s="651"/>
      <c r="AO36" s="652"/>
      <c r="AP36" s="235"/>
      <c r="AQ36" s="719" t="s">
        <v>329</v>
      </c>
      <c r="AR36" s="720"/>
      <c r="AS36" s="720"/>
      <c r="AT36" s="720"/>
      <c r="AU36" s="720"/>
      <c r="AV36" s="720"/>
      <c r="AW36" s="720"/>
      <c r="AX36" s="720"/>
      <c r="AY36" s="721"/>
      <c r="AZ36" s="634">
        <v>5632884</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165882</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3912895</v>
      </c>
      <c r="CS36" s="646"/>
      <c r="CT36" s="646"/>
      <c r="CU36" s="646"/>
      <c r="CV36" s="646"/>
      <c r="CW36" s="646"/>
      <c r="CX36" s="646"/>
      <c r="CY36" s="647"/>
      <c r="CZ36" s="650">
        <v>10.6</v>
      </c>
      <c r="DA36" s="680"/>
      <c r="DB36" s="680"/>
      <c r="DC36" s="684"/>
      <c r="DD36" s="654">
        <v>3503303</v>
      </c>
      <c r="DE36" s="646"/>
      <c r="DF36" s="646"/>
      <c r="DG36" s="646"/>
      <c r="DH36" s="646"/>
      <c r="DI36" s="646"/>
      <c r="DJ36" s="646"/>
      <c r="DK36" s="647"/>
      <c r="DL36" s="654">
        <v>3078941</v>
      </c>
      <c r="DM36" s="646"/>
      <c r="DN36" s="646"/>
      <c r="DO36" s="646"/>
      <c r="DP36" s="646"/>
      <c r="DQ36" s="646"/>
      <c r="DR36" s="646"/>
      <c r="DS36" s="646"/>
      <c r="DT36" s="646"/>
      <c r="DU36" s="646"/>
      <c r="DV36" s="647"/>
      <c r="DW36" s="650">
        <v>13</v>
      </c>
      <c r="DX36" s="680"/>
      <c r="DY36" s="680"/>
      <c r="DZ36" s="680"/>
      <c r="EA36" s="680"/>
      <c r="EB36" s="680"/>
      <c r="EC36" s="681"/>
    </row>
    <row r="37" spans="2:133" ht="11.25" customHeight="1" x14ac:dyDescent="0.15">
      <c r="B37" s="642" t="s">
        <v>332</v>
      </c>
      <c r="C37" s="643"/>
      <c r="D37" s="643"/>
      <c r="E37" s="643"/>
      <c r="F37" s="643"/>
      <c r="G37" s="643"/>
      <c r="H37" s="643"/>
      <c r="I37" s="643"/>
      <c r="J37" s="643"/>
      <c r="K37" s="643"/>
      <c r="L37" s="643"/>
      <c r="M37" s="643"/>
      <c r="N37" s="643"/>
      <c r="O37" s="643"/>
      <c r="P37" s="643"/>
      <c r="Q37" s="644"/>
      <c r="R37" s="645">
        <v>576862</v>
      </c>
      <c r="S37" s="646"/>
      <c r="T37" s="646"/>
      <c r="U37" s="646"/>
      <c r="V37" s="646"/>
      <c r="W37" s="646"/>
      <c r="X37" s="646"/>
      <c r="Y37" s="647"/>
      <c r="Z37" s="648">
        <v>1.5</v>
      </c>
      <c r="AA37" s="648"/>
      <c r="AB37" s="648"/>
      <c r="AC37" s="648"/>
      <c r="AD37" s="649" t="s">
        <v>128</v>
      </c>
      <c r="AE37" s="649"/>
      <c r="AF37" s="649"/>
      <c r="AG37" s="649"/>
      <c r="AH37" s="649"/>
      <c r="AI37" s="649"/>
      <c r="AJ37" s="649"/>
      <c r="AK37" s="649"/>
      <c r="AL37" s="650" t="s">
        <v>128</v>
      </c>
      <c r="AM37" s="651"/>
      <c r="AN37" s="651"/>
      <c r="AO37" s="652"/>
      <c r="AQ37" s="723" t="s">
        <v>333</v>
      </c>
      <c r="AR37" s="724"/>
      <c r="AS37" s="724"/>
      <c r="AT37" s="724"/>
      <c r="AU37" s="724"/>
      <c r="AV37" s="724"/>
      <c r="AW37" s="724"/>
      <c r="AX37" s="724"/>
      <c r="AY37" s="725"/>
      <c r="AZ37" s="645">
        <v>1698825</v>
      </c>
      <c r="BA37" s="646"/>
      <c r="BB37" s="646"/>
      <c r="BC37" s="646"/>
      <c r="BD37" s="682"/>
      <c r="BE37" s="682"/>
      <c r="BF37" s="712"/>
      <c r="BG37" s="660" t="s">
        <v>334</v>
      </c>
      <c r="BH37" s="661"/>
      <c r="BI37" s="661"/>
      <c r="BJ37" s="661"/>
      <c r="BK37" s="661"/>
      <c r="BL37" s="661"/>
      <c r="BM37" s="661"/>
      <c r="BN37" s="661"/>
      <c r="BO37" s="661"/>
      <c r="BP37" s="661"/>
      <c r="BQ37" s="661"/>
      <c r="BR37" s="661"/>
      <c r="BS37" s="661"/>
      <c r="BT37" s="661"/>
      <c r="BU37" s="662"/>
      <c r="BV37" s="645">
        <v>135217</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11248</v>
      </c>
      <c r="CS37" s="682"/>
      <c r="CT37" s="682"/>
      <c r="CU37" s="682"/>
      <c r="CV37" s="682"/>
      <c r="CW37" s="682"/>
      <c r="CX37" s="682"/>
      <c r="CY37" s="683"/>
      <c r="CZ37" s="650">
        <v>0</v>
      </c>
      <c r="DA37" s="680"/>
      <c r="DB37" s="680"/>
      <c r="DC37" s="684"/>
      <c r="DD37" s="654">
        <v>11248</v>
      </c>
      <c r="DE37" s="682"/>
      <c r="DF37" s="682"/>
      <c r="DG37" s="682"/>
      <c r="DH37" s="682"/>
      <c r="DI37" s="682"/>
      <c r="DJ37" s="682"/>
      <c r="DK37" s="683"/>
      <c r="DL37" s="654">
        <v>8908</v>
      </c>
      <c r="DM37" s="682"/>
      <c r="DN37" s="682"/>
      <c r="DO37" s="682"/>
      <c r="DP37" s="682"/>
      <c r="DQ37" s="682"/>
      <c r="DR37" s="682"/>
      <c r="DS37" s="682"/>
      <c r="DT37" s="682"/>
      <c r="DU37" s="682"/>
      <c r="DV37" s="683"/>
      <c r="DW37" s="650">
        <v>0</v>
      </c>
      <c r="DX37" s="680"/>
      <c r="DY37" s="680"/>
      <c r="DZ37" s="680"/>
      <c r="EA37" s="680"/>
      <c r="EB37" s="680"/>
      <c r="EC37" s="681"/>
    </row>
    <row r="38" spans="2:133" ht="11.25" customHeight="1" x14ac:dyDescent="0.15">
      <c r="B38" s="642" t="s">
        <v>336</v>
      </c>
      <c r="C38" s="643"/>
      <c r="D38" s="643"/>
      <c r="E38" s="643"/>
      <c r="F38" s="643"/>
      <c r="G38" s="643"/>
      <c r="H38" s="643"/>
      <c r="I38" s="643"/>
      <c r="J38" s="643"/>
      <c r="K38" s="643"/>
      <c r="L38" s="643"/>
      <c r="M38" s="643"/>
      <c r="N38" s="643"/>
      <c r="O38" s="643"/>
      <c r="P38" s="643"/>
      <c r="Q38" s="644"/>
      <c r="R38" s="645">
        <v>1000146</v>
      </c>
      <c r="S38" s="646"/>
      <c r="T38" s="646"/>
      <c r="U38" s="646"/>
      <c r="V38" s="646"/>
      <c r="W38" s="646"/>
      <c r="X38" s="646"/>
      <c r="Y38" s="647"/>
      <c r="Z38" s="648">
        <v>2.7</v>
      </c>
      <c r="AA38" s="648"/>
      <c r="AB38" s="648"/>
      <c r="AC38" s="648"/>
      <c r="AD38" s="649">
        <v>28634</v>
      </c>
      <c r="AE38" s="649"/>
      <c r="AF38" s="649"/>
      <c r="AG38" s="649"/>
      <c r="AH38" s="649"/>
      <c r="AI38" s="649"/>
      <c r="AJ38" s="649"/>
      <c r="AK38" s="649"/>
      <c r="AL38" s="650">
        <v>0.1</v>
      </c>
      <c r="AM38" s="651"/>
      <c r="AN38" s="651"/>
      <c r="AO38" s="652"/>
      <c r="AQ38" s="723" t="s">
        <v>337</v>
      </c>
      <c r="AR38" s="724"/>
      <c r="AS38" s="724"/>
      <c r="AT38" s="724"/>
      <c r="AU38" s="724"/>
      <c r="AV38" s="724"/>
      <c r="AW38" s="724"/>
      <c r="AX38" s="724"/>
      <c r="AY38" s="725"/>
      <c r="AZ38" s="645">
        <v>852610</v>
      </c>
      <c r="BA38" s="646"/>
      <c r="BB38" s="646"/>
      <c r="BC38" s="646"/>
      <c r="BD38" s="682"/>
      <c r="BE38" s="682"/>
      <c r="BF38" s="712"/>
      <c r="BG38" s="660" t="s">
        <v>338</v>
      </c>
      <c r="BH38" s="661"/>
      <c r="BI38" s="661"/>
      <c r="BJ38" s="661"/>
      <c r="BK38" s="661"/>
      <c r="BL38" s="661"/>
      <c r="BM38" s="661"/>
      <c r="BN38" s="661"/>
      <c r="BO38" s="661"/>
      <c r="BP38" s="661"/>
      <c r="BQ38" s="661"/>
      <c r="BR38" s="661"/>
      <c r="BS38" s="661"/>
      <c r="BT38" s="661"/>
      <c r="BU38" s="662"/>
      <c r="BV38" s="645">
        <v>12515</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3064581</v>
      </c>
      <c r="CS38" s="646"/>
      <c r="CT38" s="646"/>
      <c r="CU38" s="646"/>
      <c r="CV38" s="646"/>
      <c r="CW38" s="646"/>
      <c r="CX38" s="646"/>
      <c r="CY38" s="647"/>
      <c r="CZ38" s="650">
        <v>8.3000000000000007</v>
      </c>
      <c r="DA38" s="680"/>
      <c r="DB38" s="680"/>
      <c r="DC38" s="684"/>
      <c r="DD38" s="654">
        <v>2531862</v>
      </c>
      <c r="DE38" s="646"/>
      <c r="DF38" s="646"/>
      <c r="DG38" s="646"/>
      <c r="DH38" s="646"/>
      <c r="DI38" s="646"/>
      <c r="DJ38" s="646"/>
      <c r="DK38" s="647"/>
      <c r="DL38" s="654">
        <v>2447095</v>
      </c>
      <c r="DM38" s="646"/>
      <c r="DN38" s="646"/>
      <c r="DO38" s="646"/>
      <c r="DP38" s="646"/>
      <c r="DQ38" s="646"/>
      <c r="DR38" s="646"/>
      <c r="DS38" s="646"/>
      <c r="DT38" s="646"/>
      <c r="DU38" s="646"/>
      <c r="DV38" s="647"/>
      <c r="DW38" s="650">
        <v>10.3</v>
      </c>
      <c r="DX38" s="680"/>
      <c r="DY38" s="680"/>
      <c r="DZ38" s="680"/>
      <c r="EA38" s="680"/>
      <c r="EB38" s="680"/>
      <c r="EC38" s="681"/>
    </row>
    <row r="39" spans="2:133" ht="11.25" customHeight="1" x14ac:dyDescent="0.15">
      <c r="B39" s="642" t="s">
        <v>340</v>
      </c>
      <c r="C39" s="643"/>
      <c r="D39" s="643"/>
      <c r="E39" s="643"/>
      <c r="F39" s="643"/>
      <c r="G39" s="643"/>
      <c r="H39" s="643"/>
      <c r="I39" s="643"/>
      <c r="J39" s="643"/>
      <c r="K39" s="643"/>
      <c r="L39" s="643"/>
      <c r="M39" s="643"/>
      <c r="N39" s="643"/>
      <c r="O39" s="643"/>
      <c r="P39" s="643"/>
      <c r="Q39" s="644"/>
      <c r="R39" s="645">
        <v>2937438</v>
      </c>
      <c r="S39" s="646"/>
      <c r="T39" s="646"/>
      <c r="U39" s="646"/>
      <c r="V39" s="646"/>
      <c r="W39" s="646"/>
      <c r="X39" s="646"/>
      <c r="Y39" s="647"/>
      <c r="Z39" s="648">
        <v>7.8</v>
      </c>
      <c r="AA39" s="648"/>
      <c r="AB39" s="648"/>
      <c r="AC39" s="648"/>
      <c r="AD39" s="649" t="s">
        <v>128</v>
      </c>
      <c r="AE39" s="649"/>
      <c r="AF39" s="649"/>
      <c r="AG39" s="649"/>
      <c r="AH39" s="649"/>
      <c r="AI39" s="649"/>
      <c r="AJ39" s="649"/>
      <c r="AK39" s="649"/>
      <c r="AL39" s="650" t="s">
        <v>128</v>
      </c>
      <c r="AM39" s="651"/>
      <c r="AN39" s="651"/>
      <c r="AO39" s="652"/>
      <c r="AQ39" s="723" t="s">
        <v>341</v>
      </c>
      <c r="AR39" s="724"/>
      <c r="AS39" s="724"/>
      <c r="AT39" s="724"/>
      <c r="AU39" s="724"/>
      <c r="AV39" s="724"/>
      <c r="AW39" s="724"/>
      <c r="AX39" s="724"/>
      <c r="AY39" s="725"/>
      <c r="AZ39" s="645">
        <v>16868</v>
      </c>
      <c r="BA39" s="646"/>
      <c r="BB39" s="646"/>
      <c r="BC39" s="646"/>
      <c r="BD39" s="682"/>
      <c r="BE39" s="682"/>
      <c r="BF39" s="712"/>
      <c r="BG39" s="660" t="s">
        <v>342</v>
      </c>
      <c r="BH39" s="661"/>
      <c r="BI39" s="661"/>
      <c r="BJ39" s="661"/>
      <c r="BK39" s="661"/>
      <c r="BL39" s="661"/>
      <c r="BM39" s="661"/>
      <c r="BN39" s="661"/>
      <c r="BO39" s="661"/>
      <c r="BP39" s="661"/>
      <c r="BQ39" s="661"/>
      <c r="BR39" s="661"/>
      <c r="BS39" s="661"/>
      <c r="BT39" s="661"/>
      <c r="BU39" s="662"/>
      <c r="BV39" s="645">
        <v>19814</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968891</v>
      </c>
      <c r="CS39" s="682"/>
      <c r="CT39" s="682"/>
      <c r="CU39" s="682"/>
      <c r="CV39" s="682"/>
      <c r="CW39" s="682"/>
      <c r="CX39" s="682"/>
      <c r="CY39" s="683"/>
      <c r="CZ39" s="650">
        <v>2.6</v>
      </c>
      <c r="DA39" s="680"/>
      <c r="DB39" s="680"/>
      <c r="DC39" s="684"/>
      <c r="DD39" s="654">
        <v>842517</v>
      </c>
      <c r="DE39" s="682"/>
      <c r="DF39" s="682"/>
      <c r="DG39" s="682"/>
      <c r="DH39" s="682"/>
      <c r="DI39" s="682"/>
      <c r="DJ39" s="682"/>
      <c r="DK39" s="683"/>
      <c r="DL39" s="654" t="s">
        <v>128</v>
      </c>
      <c r="DM39" s="682"/>
      <c r="DN39" s="682"/>
      <c r="DO39" s="682"/>
      <c r="DP39" s="682"/>
      <c r="DQ39" s="682"/>
      <c r="DR39" s="682"/>
      <c r="DS39" s="682"/>
      <c r="DT39" s="682"/>
      <c r="DU39" s="682"/>
      <c r="DV39" s="683"/>
      <c r="DW39" s="650" t="s">
        <v>128</v>
      </c>
      <c r="DX39" s="680"/>
      <c r="DY39" s="680"/>
      <c r="DZ39" s="680"/>
      <c r="EA39" s="680"/>
      <c r="EB39" s="680"/>
      <c r="EC39" s="681"/>
    </row>
    <row r="40" spans="2:133" ht="11.25" customHeight="1" x14ac:dyDescent="0.15">
      <c r="B40" s="642" t="s">
        <v>344</v>
      </c>
      <c r="C40" s="643"/>
      <c r="D40" s="643"/>
      <c r="E40" s="643"/>
      <c r="F40" s="643"/>
      <c r="G40" s="643"/>
      <c r="H40" s="643"/>
      <c r="I40" s="643"/>
      <c r="J40" s="643"/>
      <c r="K40" s="643"/>
      <c r="L40" s="643"/>
      <c r="M40" s="643"/>
      <c r="N40" s="643"/>
      <c r="O40" s="643"/>
      <c r="P40" s="643"/>
      <c r="Q40" s="644"/>
      <c r="R40" s="645">
        <v>51000</v>
      </c>
      <c r="S40" s="646"/>
      <c r="T40" s="646"/>
      <c r="U40" s="646"/>
      <c r="V40" s="646"/>
      <c r="W40" s="646"/>
      <c r="X40" s="646"/>
      <c r="Y40" s="647"/>
      <c r="Z40" s="648">
        <v>0.1</v>
      </c>
      <c r="AA40" s="648"/>
      <c r="AB40" s="648"/>
      <c r="AC40" s="648"/>
      <c r="AD40" s="649" t="s">
        <v>128</v>
      </c>
      <c r="AE40" s="649"/>
      <c r="AF40" s="649"/>
      <c r="AG40" s="649"/>
      <c r="AH40" s="649"/>
      <c r="AI40" s="649"/>
      <c r="AJ40" s="649"/>
      <c r="AK40" s="649"/>
      <c r="AL40" s="650" t="s">
        <v>128</v>
      </c>
      <c r="AM40" s="651"/>
      <c r="AN40" s="651"/>
      <c r="AO40" s="652"/>
      <c r="AQ40" s="723" t="s">
        <v>345</v>
      </c>
      <c r="AR40" s="724"/>
      <c r="AS40" s="724"/>
      <c r="AT40" s="724"/>
      <c r="AU40" s="724"/>
      <c r="AV40" s="724"/>
      <c r="AW40" s="724"/>
      <c r="AX40" s="724"/>
      <c r="AY40" s="725"/>
      <c r="AZ40" s="645">
        <v>14557</v>
      </c>
      <c r="BA40" s="646"/>
      <c r="BB40" s="646"/>
      <c r="BC40" s="646"/>
      <c r="BD40" s="682"/>
      <c r="BE40" s="682"/>
      <c r="BF40" s="712"/>
      <c r="BG40" s="726" t="s">
        <v>346</v>
      </c>
      <c r="BH40" s="727"/>
      <c r="BI40" s="727"/>
      <c r="BJ40" s="727"/>
      <c r="BK40" s="727"/>
      <c r="BL40" s="236"/>
      <c r="BM40" s="661" t="s">
        <v>347</v>
      </c>
      <c r="BN40" s="661"/>
      <c r="BO40" s="661"/>
      <c r="BP40" s="661"/>
      <c r="BQ40" s="661"/>
      <c r="BR40" s="661"/>
      <c r="BS40" s="661"/>
      <c r="BT40" s="661"/>
      <c r="BU40" s="662"/>
      <c r="BV40" s="645">
        <v>104</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v>223449</v>
      </c>
      <c r="CS40" s="646"/>
      <c r="CT40" s="646"/>
      <c r="CU40" s="646"/>
      <c r="CV40" s="646"/>
      <c r="CW40" s="646"/>
      <c r="CX40" s="646"/>
      <c r="CY40" s="647"/>
      <c r="CZ40" s="650">
        <v>0.6</v>
      </c>
      <c r="DA40" s="680"/>
      <c r="DB40" s="680"/>
      <c r="DC40" s="684"/>
      <c r="DD40" s="654" t="s">
        <v>128</v>
      </c>
      <c r="DE40" s="646"/>
      <c r="DF40" s="646"/>
      <c r="DG40" s="646"/>
      <c r="DH40" s="646"/>
      <c r="DI40" s="646"/>
      <c r="DJ40" s="646"/>
      <c r="DK40" s="647"/>
      <c r="DL40" s="654" t="s">
        <v>128</v>
      </c>
      <c r="DM40" s="646"/>
      <c r="DN40" s="646"/>
      <c r="DO40" s="646"/>
      <c r="DP40" s="646"/>
      <c r="DQ40" s="646"/>
      <c r="DR40" s="646"/>
      <c r="DS40" s="646"/>
      <c r="DT40" s="646"/>
      <c r="DU40" s="646"/>
      <c r="DV40" s="647"/>
      <c r="DW40" s="650" t="s">
        <v>128</v>
      </c>
      <c r="DX40" s="680"/>
      <c r="DY40" s="680"/>
      <c r="DZ40" s="680"/>
      <c r="EA40" s="680"/>
      <c r="EB40" s="680"/>
      <c r="EC40" s="681"/>
    </row>
    <row r="41" spans="2:133" ht="11.25" customHeight="1" x14ac:dyDescent="0.15">
      <c r="B41" s="642" t="s">
        <v>349</v>
      </c>
      <c r="C41" s="643"/>
      <c r="D41" s="643"/>
      <c r="E41" s="643"/>
      <c r="F41" s="643"/>
      <c r="G41" s="643"/>
      <c r="H41" s="643"/>
      <c r="I41" s="643"/>
      <c r="J41" s="643"/>
      <c r="K41" s="643"/>
      <c r="L41" s="643"/>
      <c r="M41" s="643"/>
      <c r="N41" s="643"/>
      <c r="O41" s="643"/>
      <c r="P41" s="643"/>
      <c r="Q41" s="644"/>
      <c r="R41" s="645">
        <v>1346538</v>
      </c>
      <c r="S41" s="646"/>
      <c r="T41" s="646"/>
      <c r="U41" s="646"/>
      <c r="V41" s="646"/>
      <c r="W41" s="646"/>
      <c r="X41" s="646"/>
      <c r="Y41" s="647"/>
      <c r="Z41" s="648">
        <v>3.6</v>
      </c>
      <c r="AA41" s="648"/>
      <c r="AB41" s="648"/>
      <c r="AC41" s="648"/>
      <c r="AD41" s="649" t="s">
        <v>128</v>
      </c>
      <c r="AE41" s="649"/>
      <c r="AF41" s="649"/>
      <c r="AG41" s="649"/>
      <c r="AH41" s="649"/>
      <c r="AI41" s="649"/>
      <c r="AJ41" s="649"/>
      <c r="AK41" s="649"/>
      <c r="AL41" s="650" t="s">
        <v>128</v>
      </c>
      <c r="AM41" s="651"/>
      <c r="AN41" s="651"/>
      <c r="AO41" s="652"/>
      <c r="AQ41" s="723" t="s">
        <v>350</v>
      </c>
      <c r="AR41" s="724"/>
      <c r="AS41" s="724"/>
      <c r="AT41" s="724"/>
      <c r="AU41" s="724"/>
      <c r="AV41" s="724"/>
      <c r="AW41" s="724"/>
      <c r="AX41" s="724"/>
      <c r="AY41" s="725"/>
      <c r="AZ41" s="645">
        <v>656325</v>
      </c>
      <c r="BA41" s="646"/>
      <c r="BB41" s="646"/>
      <c r="BC41" s="646"/>
      <c r="BD41" s="682"/>
      <c r="BE41" s="682"/>
      <c r="BF41" s="712"/>
      <c r="BG41" s="726"/>
      <c r="BH41" s="727"/>
      <c r="BI41" s="727"/>
      <c r="BJ41" s="727"/>
      <c r="BK41" s="727"/>
      <c r="BL41" s="236"/>
      <c r="BM41" s="661" t="s">
        <v>351</v>
      </c>
      <c r="BN41" s="661"/>
      <c r="BO41" s="661"/>
      <c r="BP41" s="661"/>
      <c r="BQ41" s="661"/>
      <c r="BR41" s="661"/>
      <c r="BS41" s="661"/>
      <c r="BT41" s="661"/>
      <c r="BU41" s="662"/>
      <c r="BV41" s="645" t="s">
        <v>128</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128</v>
      </c>
      <c r="DA41" s="680"/>
      <c r="DB41" s="680"/>
      <c r="DC41" s="684"/>
      <c r="DD41" s="654" t="s">
        <v>128</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353</v>
      </c>
      <c r="C42" s="695"/>
      <c r="D42" s="695"/>
      <c r="E42" s="695"/>
      <c r="F42" s="695"/>
      <c r="G42" s="695"/>
      <c r="H42" s="695"/>
      <c r="I42" s="695"/>
      <c r="J42" s="695"/>
      <c r="K42" s="695"/>
      <c r="L42" s="695"/>
      <c r="M42" s="695"/>
      <c r="N42" s="695"/>
      <c r="O42" s="695"/>
      <c r="P42" s="695"/>
      <c r="Q42" s="696"/>
      <c r="R42" s="730">
        <v>37644092</v>
      </c>
      <c r="S42" s="731"/>
      <c r="T42" s="731"/>
      <c r="U42" s="731"/>
      <c r="V42" s="731"/>
      <c r="W42" s="731"/>
      <c r="X42" s="731"/>
      <c r="Y42" s="739"/>
      <c r="Z42" s="740">
        <v>100</v>
      </c>
      <c r="AA42" s="740"/>
      <c r="AB42" s="740"/>
      <c r="AC42" s="740"/>
      <c r="AD42" s="741">
        <v>22329471</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2393699</v>
      </c>
      <c r="BA42" s="731"/>
      <c r="BB42" s="731"/>
      <c r="BC42" s="731"/>
      <c r="BD42" s="716"/>
      <c r="BE42" s="716"/>
      <c r="BF42" s="718"/>
      <c r="BG42" s="728"/>
      <c r="BH42" s="729"/>
      <c r="BI42" s="729"/>
      <c r="BJ42" s="729"/>
      <c r="BK42" s="729"/>
      <c r="BL42" s="237"/>
      <c r="BM42" s="671" t="s">
        <v>355</v>
      </c>
      <c r="BN42" s="671"/>
      <c r="BO42" s="671"/>
      <c r="BP42" s="671"/>
      <c r="BQ42" s="671"/>
      <c r="BR42" s="671"/>
      <c r="BS42" s="671"/>
      <c r="BT42" s="671"/>
      <c r="BU42" s="672"/>
      <c r="BV42" s="730">
        <v>342</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3393880</v>
      </c>
      <c r="CS42" s="646"/>
      <c r="CT42" s="646"/>
      <c r="CU42" s="646"/>
      <c r="CV42" s="646"/>
      <c r="CW42" s="646"/>
      <c r="CX42" s="646"/>
      <c r="CY42" s="647"/>
      <c r="CZ42" s="650">
        <v>9.1999999999999993</v>
      </c>
      <c r="DA42" s="651"/>
      <c r="DB42" s="651"/>
      <c r="DC42" s="663"/>
      <c r="DD42" s="654">
        <v>1076332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32000</v>
      </c>
      <c r="CS43" s="682"/>
      <c r="CT43" s="682"/>
      <c r="CU43" s="682"/>
      <c r="CV43" s="682"/>
      <c r="CW43" s="682"/>
      <c r="CX43" s="682"/>
      <c r="CY43" s="683"/>
      <c r="CZ43" s="650">
        <v>0.1</v>
      </c>
      <c r="DA43" s="680"/>
      <c r="DB43" s="680"/>
      <c r="DC43" s="684"/>
      <c r="DD43" s="654">
        <v>32000</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3130400</v>
      </c>
      <c r="CS44" s="646"/>
      <c r="CT44" s="646"/>
      <c r="CU44" s="646"/>
      <c r="CV44" s="646"/>
      <c r="CW44" s="646"/>
      <c r="CX44" s="646"/>
      <c r="CY44" s="647"/>
      <c r="CZ44" s="650">
        <v>8.5</v>
      </c>
      <c r="DA44" s="651"/>
      <c r="DB44" s="651"/>
      <c r="DC44" s="663"/>
      <c r="DD44" s="654">
        <v>1067659</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1027649</v>
      </c>
      <c r="CS45" s="682"/>
      <c r="CT45" s="682"/>
      <c r="CU45" s="682"/>
      <c r="CV45" s="682"/>
      <c r="CW45" s="682"/>
      <c r="CX45" s="682"/>
      <c r="CY45" s="683"/>
      <c r="CZ45" s="650">
        <v>2.8</v>
      </c>
      <c r="DA45" s="680"/>
      <c r="DB45" s="680"/>
      <c r="DC45" s="684"/>
      <c r="DD45" s="654">
        <v>34060</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2100500</v>
      </c>
      <c r="CS46" s="646"/>
      <c r="CT46" s="646"/>
      <c r="CU46" s="646"/>
      <c r="CV46" s="646"/>
      <c r="CW46" s="646"/>
      <c r="CX46" s="646"/>
      <c r="CY46" s="647"/>
      <c r="CZ46" s="650">
        <v>5.7</v>
      </c>
      <c r="DA46" s="651"/>
      <c r="DB46" s="651"/>
      <c r="DC46" s="663"/>
      <c r="DD46" s="654">
        <v>1032848</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v>263480</v>
      </c>
      <c r="CS47" s="682"/>
      <c r="CT47" s="682"/>
      <c r="CU47" s="682"/>
      <c r="CV47" s="682"/>
      <c r="CW47" s="682"/>
      <c r="CX47" s="682"/>
      <c r="CY47" s="683"/>
      <c r="CZ47" s="650">
        <v>0.7</v>
      </c>
      <c r="DA47" s="680"/>
      <c r="DB47" s="680"/>
      <c r="DC47" s="684"/>
      <c r="DD47" s="654">
        <v>8673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128</v>
      </c>
      <c r="CS48" s="646"/>
      <c r="CT48" s="646"/>
      <c r="CU48" s="646"/>
      <c r="CV48" s="646"/>
      <c r="CW48" s="646"/>
      <c r="CX48" s="646"/>
      <c r="CY48" s="647"/>
      <c r="CZ48" s="650" t="s">
        <v>259</v>
      </c>
      <c r="DA48" s="651"/>
      <c r="DB48" s="651"/>
      <c r="DC48" s="663"/>
      <c r="DD48" s="654" t="s">
        <v>259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366</v>
      </c>
      <c r="CE49" s="695"/>
      <c r="CF49" s="695"/>
      <c r="CG49" s="695"/>
      <c r="CH49" s="695"/>
      <c r="CI49" s="695"/>
      <c r="CJ49" s="695"/>
      <c r="CK49" s="695"/>
      <c r="CL49" s="695"/>
      <c r="CM49" s="695"/>
      <c r="CN49" s="695"/>
      <c r="CO49" s="695"/>
      <c r="CP49" s="695"/>
      <c r="CQ49" s="696"/>
      <c r="CR49" s="730">
        <v>36990267</v>
      </c>
      <c r="CS49" s="716"/>
      <c r="CT49" s="716"/>
      <c r="CU49" s="716"/>
      <c r="CV49" s="716"/>
      <c r="CW49" s="716"/>
      <c r="CX49" s="716"/>
      <c r="CY49" s="747"/>
      <c r="CZ49" s="742">
        <v>100</v>
      </c>
      <c r="DA49" s="748"/>
      <c r="DB49" s="748"/>
      <c r="DC49" s="749"/>
      <c r="DD49" s="750">
        <v>25499901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6OXImlBTNW0UVv7J4DxKfjiz9t6EFOtxOmH1J4dhnPB3ab7gTkc2ZGfhbgUZ8mF21G3/39LYNft6rUYLA+Q5Qw==" saltValue="OcY4idMVLfpa6XZcfx0ij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V9" sqref="V9:Z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37827</v>
      </c>
      <c r="R7" s="781"/>
      <c r="S7" s="781"/>
      <c r="T7" s="781"/>
      <c r="U7" s="781"/>
      <c r="V7" s="781">
        <v>37173</v>
      </c>
      <c r="W7" s="781"/>
      <c r="X7" s="781"/>
      <c r="Y7" s="781"/>
      <c r="Z7" s="781"/>
      <c r="AA7" s="781">
        <v>654</v>
      </c>
      <c r="AB7" s="781"/>
      <c r="AC7" s="781"/>
      <c r="AD7" s="781"/>
      <c r="AE7" s="782"/>
      <c r="AF7" s="783">
        <v>582</v>
      </c>
      <c r="AG7" s="784"/>
      <c r="AH7" s="784"/>
      <c r="AI7" s="784"/>
      <c r="AJ7" s="785"/>
      <c r="AK7" s="820">
        <v>259</v>
      </c>
      <c r="AL7" s="821"/>
      <c r="AM7" s="821"/>
      <c r="AN7" s="821"/>
      <c r="AO7" s="821"/>
      <c r="AP7" s="821">
        <v>34552</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66</v>
      </c>
      <c r="CI7" s="818"/>
      <c r="CJ7" s="818"/>
      <c r="CK7" s="818"/>
      <c r="CL7" s="819"/>
      <c r="CM7" s="817">
        <v>5094</v>
      </c>
      <c r="CN7" s="818"/>
      <c r="CO7" s="818"/>
      <c r="CP7" s="818"/>
      <c r="CQ7" s="819"/>
      <c r="CR7" s="817">
        <v>3015</v>
      </c>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27</v>
      </c>
      <c r="R8" s="805"/>
      <c r="S8" s="805"/>
      <c r="T8" s="805"/>
      <c r="U8" s="805"/>
      <c r="V8" s="805">
        <v>27</v>
      </c>
      <c r="W8" s="805"/>
      <c r="X8" s="805"/>
      <c r="Y8" s="805"/>
      <c r="Z8" s="805"/>
      <c r="AA8" s="805" t="s">
        <v>584</v>
      </c>
      <c r="AB8" s="805"/>
      <c r="AC8" s="805"/>
      <c r="AD8" s="805"/>
      <c r="AE8" s="806"/>
      <c r="AF8" s="807" t="s">
        <v>391</v>
      </c>
      <c r="AG8" s="808"/>
      <c r="AH8" s="808"/>
      <c r="AI8" s="808"/>
      <c r="AJ8" s="809"/>
      <c r="AK8" s="810">
        <v>2</v>
      </c>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5122</v>
      </c>
      <c r="CI8" s="828"/>
      <c r="CJ8" s="828"/>
      <c r="CK8" s="828"/>
      <c r="CL8" s="829"/>
      <c r="CM8" s="827">
        <v>115371</v>
      </c>
      <c r="CN8" s="828"/>
      <c r="CO8" s="828"/>
      <c r="CP8" s="828"/>
      <c r="CQ8" s="829"/>
      <c r="CR8" s="827">
        <v>40</v>
      </c>
      <c r="CS8" s="828"/>
      <c r="CT8" s="828"/>
      <c r="CU8" s="828"/>
      <c r="CV8" s="829"/>
      <c r="CW8" s="827"/>
      <c r="CX8" s="828"/>
      <c r="CY8" s="828"/>
      <c r="CZ8" s="828"/>
      <c r="DA8" s="829"/>
      <c r="DB8" s="827"/>
      <c r="DC8" s="828"/>
      <c r="DD8" s="828"/>
      <c r="DE8" s="828"/>
      <c r="DF8" s="829"/>
      <c r="DG8" s="827"/>
      <c r="DH8" s="828"/>
      <c r="DI8" s="828"/>
      <c r="DJ8" s="828"/>
      <c r="DK8" s="829"/>
      <c r="DL8" s="827">
        <v>85</v>
      </c>
      <c r="DM8" s="828"/>
      <c r="DN8" s="828"/>
      <c r="DO8" s="828"/>
      <c r="DP8" s="829"/>
      <c r="DQ8" s="827">
        <v>1</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7"/>
      <c r="AL22" s="848"/>
      <c r="AM22" s="848"/>
      <c r="AN22" s="848"/>
      <c r="AO22" s="848"/>
      <c r="AP22" s="848"/>
      <c r="AQ22" s="848"/>
      <c r="AR22" s="848"/>
      <c r="AS22" s="848"/>
      <c r="AT22" s="848"/>
      <c r="AU22" s="849"/>
      <c r="AV22" s="849"/>
      <c r="AW22" s="849"/>
      <c r="AX22" s="849"/>
      <c r="AY22" s="850"/>
      <c r="AZ22" s="851" t="s">
        <v>392</v>
      </c>
      <c r="BA22" s="851"/>
      <c r="BB22" s="851"/>
      <c r="BC22" s="851"/>
      <c r="BD22" s="852"/>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f>Q7+Q8</f>
        <v>37854</v>
      </c>
      <c r="R23" s="840"/>
      <c r="S23" s="840"/>
      <c r="T23" s="840"/>
      <c r="U23" s="840"/>
      <c r="V23" s="839">
        <f t="shared" ref="V23" si="0">V7+V8</f>
        <v>37200</v>
      </c>
      <c r="W23" s="840"/>
      <c r="X23" s="840"/>
      <c r="Y23" s="840"/>
      <c r="Z23" s="840"/>
      <c r="AA23" s="839">
        <f>AA7</f>
        <v>654</v>
      </c>
      <c r="AB23" s="840"/>
      <c r="AC23" s="840"/>
      <c r="AD23" s="840"/>
      <c r="AE23" s="840"/>
      <c r="AF23" s="841">
        <v>582</v>
      </c>
      <c r="AG23" s="840"/>
      <c r="AH23" s="840"/>
      <c r="AI23" s="840"/>
      <c r="AJ23" s="842"/>
      <c r="AK23" s="843"/>
      <c r="AL23" s="844"/>
      <c r="AM23" s="844"/>
      <c r="AN23" s="844"/>
      <c r="AO23" s="844"/>
      <c r="AP23" s="840">
        <v>34552</v>
      </c>
      <c r="AQ23" s="840"/>
      <c r="AR23" s="840"/>
      <c r="AS23" s="840"/>
      <c r="AT23" s="840"/>
      <c r="AU23" s="845"/>
      <c r="AV23" s="845"/>
      <c r="AW23" s="845"/>
      <c r="AX23" s="845"/>
      <c r="AY23" s="846"/>
      <c r="AZ23" s="854" t="s">
        <v>395</v>
      </c>
      <c r="BA23" s="855"/>
      <c r="BB23" s="855"/>
      <c r="BC23" s="855"/>
      <c r="BD23" s="856"/>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3" t="s">
        <v>396</v>
      </c>
      <c r="B24" s="853"/>
      <c r="C24" s="853"/>
      <c r="D24" s="853"/>
      <c r="E24" s="853"/>
      <c r="F24" s="853"/>
      <c r="G24" s="853"/>
      <c r="H24" s="853"/>
      <c r="I24" s="853"/>
      <c r="J24" s="853"/>
      <c r="K24" s="853"/>
      <c r="L24" s="853"/>
      <c r="M24" s="853"/>
      <c r="N24" s="853"/>
      <c r="O24" s="853"/>
      <c r="P24" s="853"/>
      <c r="Q24" s="853"/>
      <c r="R24" s="853"/>
      <c r="S24" s="853"/>
      <c r="T24" s="853"/>
      <c r="U24" s="853"/>
      <c r="V24" s="853"/>
      <c r="W24" s="853"/>
      <c r="X24" s="853"/>
      <c r="Y24" s="853"/>
      <c r="Z24" s="853"/>
      <c r="AA24" s="853"/>
      <c r="AB24" s="853"/>
      <c r="AC24" s="853"/>
      <c r="AD24" s="853"/>
      <c r="AE24" s="853"/>
      <c r="AF24" s="853"/>
      <c r="AG24" s="853"/>
      <c r="AH24" s="853"/>
      <c r="AI24" s="853"/>
      <c r="AJ24" s="853"/>
      <c r="AK24" s="853"/>
      <c r="AL24" s="853"/>
      <c r="AM24" s="853"/>
      <c r="AN24" s="853"/>
      <c r="AO24" s="853"/>
      <c r="AP24" s="853"/>
      <c r="AQ24" s="853"/>
      <c r="AR24" s="853"/>
      <c r="AS24" s="853"/>
      <c r="AT24" s="853"/>
      <c r="AU24" s="853"/>
      <c r="AV24" s="853"/>
      <c r="AW24" s="853"/>
      <c r="AX24" s="853"/>
      <c r="AY24" s="853"/>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7" t="s">
        <v>401</v>
      </c>
      <c r="AG26" s="858"/>
      <c r="AH26" s="858"/>
      <c r="AI26" s="858"/>
      <c r="AJ26" s="859"/>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0"/>
      <c r="AG27" s="861"/>
      <c r="AH27" s="861"/>
      <c r="AI27" s="861"/>
      <c r="AJ27" s="862"/>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7">
        <v>10019</v>
      </c>
      <c r="R28" s="868"/>
      <c r="S28" s="868"/>
      <c r="T28" s="868"/>
      <c r="U28" s="868"/>
      <c r="V28" s="868">
        <v>9853</v>
      </c>
      <c r="W28" s="868"/>
      <c r="X28" s="868"/>
      <c r="Y28" s="868"/>
      <c r="Z28" s="868"/>
      <c r="AA28" s="868">
        <v>166</v>
      </c>
      <c r="AB28" s="868"/>
      <c r="AC28" s="868"/>
      <c r="AD28" s="868"/>
      <c r="AE28" s="869"/>
      <c r="AF28" s="870">
        <v>166</v>
      </c>
      <c r="AG28" s="868"/>
      <c r="AH28" s="868"/>
      <c r="AI28" s="868"/>
      <c r="AJ28" s="871"/>
      <c r="AK28" s="872">
        <v>656</v>
      </c>
      <c r="AL28" s="863"/>
      <c r="AM28" s="863"/>
      <c r="AN28" s="863"/>
      <c r="AO28" s="863"/>
      <c r="AP28" s="863"/>
      <c r="AQ28" s="863"/>
      <c r="AR28" s="863"/>
      <c r="AS28" s="863"/>
      <c r="AT28" s="863"/>
      <c r="AU28" s="863"/>
      <c r="AV28" s="863"/>
      <c r="AW28" s="863"/>
      <c r="AX28" s="863"/>
      <c r="AY28" s="863"/>
      <c r="AZ28" s="864"/>
      <c r="BA28" s="864"/>
      <c r="BB28" s="864"/>
      <c r="BC28" s="864"/>
      <c r="BD28" s="864"/>
      <c r="BE28" s="865"/>
      <c r="BF28" s="865"/>
      <c r="BG28" s="865"/>
      <c r="BH28" s="865"/>
      <c r="BI28" s="866"/>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7393</v>
      </c>
      <c r="R29" s="805"/>
      <c r="S29" s="805"/>
      <c r="T29" s="805"/>
      <c r="U29" s="805"/>
      <c r="V29" s="805">
        <v>7206</v>
      </c>
      <c r="W29" s="805"/>
      <c r="X29" s="805"/>
      <c r="Y29" s="805"/>
      <c r="Z29" s="805"/>
      <c r="AA29" s="806">
        <v>187</v>
      </c>
      <c r="AB29" s="808"/>
      <c r="AC29" s="808"/>
      <c r="AD29" s="808"/>
      <c r="AE29" s="809"/>
      <c r="AF29" s="807">
        <v>187</v>
      </c>
      <c r="AG29" s="808"/>
      <c r="AH29" s="808"/>
      <c r="AI29" s="808"/>
      <c r="AJ29" s="809"/>
      <c r="AK29" s="875">
        <v>1120</v>
      </c>
      <c r="AL29" s="876"/>
      <c r="AM29" s="876"/>
      <c r="AN29" s="876"/>
      <c r="AO29" s="876"/>
      <c r="AP29" s="876"/>
      <c r="AQ29" s="876"/>
      <c r="AR29" s="876"/>
      <c r="AS29" s="876"/>
      <c r="AT29" s="876"/>
      <c r="AU29" s="876"/>
      <c r="AV29" s="876"/>
      <c r="AW29" s="876"/>
      <c r="AX29" s="876"/>
      <c r="AY29" s="876"/>
      <c r="AZ29" s="877"/>
      <c r="BA29" s="877"/>
      <c r="BB29" s="877"/>
      <c r="BC29" s="877"/>
      <c r="BD29" s="877"/>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2297</v>
      </c>
      <c r="R30" s="805"/>
      <c r="S30" s="805"/>
      <c r="T30" s="805"/>
      <c r="U30" s="805"/>
      <c r="V30" s="805">
        <v>2264</v>
      </c>
      <c r="W30" s="805"/>
      <c r="X30" s="805"/>
      <c r="Y30" s="805"/>
      <c r="Z30" s="805"/>
      <c r="AA30" s="806">
        <v>33</v>
      </c>
      <c r="AB30" s="808"/>
      <c r="AC30" s="808"/>
      <c r="AD30" s="808"/>
      <c r="AE30" s="809"/>
      <c r="AF30" s="807">
        <v>33</v>
      </c>
      <c r="AG30" s="808"/>
      <c r="AH30" s="808"/>
      <c r="AI30" s="808"/>
      <c r="AJ30" s="809"/>
      <c r="AK30" s="875">
        <v>1228</v>
      </c>
      <c r="AL30" s="876"/>
      <c r="AM30" s="876"/>
      <c r="AN30" s="876"/>
      <c r="AO30" s="876"/>
      <c r="AP30" s="876"/>
      <c r="AQ30" s="876"/>
      <c r="AR30" s="876"/>
      <c r="AS30" s="876"/>
      <c r="AT30" s="876"/>
      <c r="AU30" s="876"/>
      <c r="AV30" s="876"/>
      <c r="AW30" s="876"/>
      <c r="AX30" s="876"/>
      <c r="AY30" s="876"/>
      <c r="AZ30" s="877"/>
      <c r="BA30" s="877"/>
      <c r="BB30" s="877"/>
      <c r="BC30" s="877"/>
      <c r="BD30" s="877"/>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175</v>
      </c>
      <c r="R31" s="805"/>
      <c r="S31" s="805"/>
      <c r="T31" s="805"/>
      <c r="U31" s="805"/>
      <c r="V31" s="805">
        <v>99</v>
      </c>
      <c r="W31" s="805"/>
      <c r="X31" s="805"/>
      <c r="Y31" s="805"/>
      <c r="Z31" s="805"/>
      <c r="AA31" s="806">
        <v>76</v>
      </c>
      <c r="AB31" s="808"/>
      <c r="AC31" s="808"/>
      <c r="AD31" s="808"/>
      <c r="AE31" s="809"/>
      <c r="AF31" s="807">
        <v>76</v>
      </c>
      <c r="AG31" s="808"/>
      <c r="AH31" s="808"/>
      <c r="AI31" s="808"/>
      <c r="AJ31" s="809"/>
      <c r="AK31" s="875">
        <v>26</v>
      </c>
      <c r="AL31" s="876"/>
      <c r="AM31" s="876"/>
      <c r="AN31" s="876"/>
      <c r="AO31" s="876"/>
      <c r="AP31" s="876"/>
      <c r="AQ31" s="876"/>
      <c r="AR31" s="876"/>
      <c r="AS31" s="876"/>
      <c r="AT31" s="876"/>
      <c r="AU31" s="876"/>
      <c r="AV31" s="876"/>
      <c r="AW31" s="876"/>
      <c r="AX31" s="876"/>
      <c r="AY31" s="876"/>
      <c r="AZ31" s="877"/>
      <c r="BA31" s="877"/>
      <c r="BB31" s="877"/>
      <c r="BC31" s="877"/>
      <c r="BD31" s="877"/>
      <c r="BE31" s="873"/>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89</v>
      </c>
      <c r="R32" s="805"/>
      <c r="S32" s="805"/>
      <c r="T32" s="805"/>
      <c r="U32" s="805"/>
      <c r="V32" s="805">
        <v>65</v>
      </c>
      <c r="W32" s="805"/>
      <c r="X32" s="805"/>
      <c r="Y32" s="805"/>
      <c r="Z32" s="805"/>
      <c r="AA32" s="806">
        <v>25</v>
      </c>
      <c r="AB32" s="808"/>
      <c r="AC32" s="808"/>
      <c r="AD32" s="808"/>
      <c r="AE32" s="809"/>
      <c r="AF32" s="807">
        <v>25</v>
      </c>
      <c r="AG32" s="808"/>
      <c r="AH32" s="808"/>
      <c r="AI32" s="808"/>
      <c r="AJ32" s="809"/>
      <c r="AK32" s="875">
        <v>15</v>
      </c>
      <c r="AL32" s="876"/>
      <c r="AM32" s="876"/>
      <c r="AN32" s="876"/>
      <c r="AO32" s="876"/>
      <c r="AP32" s="876">
        <v>27</v>
      </c>
      <c r="AQ32" s="876"/>
      <c r="AR32" s="876"/>
      <c r="AS32" s="876"/>
      <c r="AT32" s="876"/>
      <c r="AU32" s="876">
        <v>9</v>
      </c>
      <c r="AV32" s="876"/>
      <c r="AW32" s="876"/>
      <c r="AX32" s="876"/>
      <c r="AY32" s="876"/>
      <c r="AZ32" s="877"/>
      <c r="BA32" s="877"/>
      <c r="BB32" s="877"/>
      <c r="BC32" s="877"/>
      <c r="BD32" s="877"/>
      <c r="BE32" s="873"/>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2858</v>
      </c>
      <c r="R33" s="805"/>
      <c r="S33" s="805"/>
      <c r="T33" s="805"/>
      <c r="U33" s="805"/>
      <c r="V33" s="805">
        <v>2371</v>
      </c>
      <c r="W33" s="805"/>
      <c r="X33" s="805"/>
      <c r="Y33" s="805"/>
      <c r="Z33" s="805"/>
      <c r="AA33" s="805">
        <v>488</v>
      </c>
      <c r="AB33" s="805"/>
      <c r="AC33" s="805"/>
      <c r="AD33" s="805"/>
      <c r="AE33" s="806"/>
      <c r="AF33" s="807">
        <v>4622</v>
      </c>
      <c r="AG33" s="808"/>
      <c r="AH33" s="808"/>
      <c r="AI33" s="808"/>
      <c r="AJ33" s="809"/>
      <c r="AK33" s="875">
        <v>17</v>
      </c>
      <c r="AL33" s="876"/>
      <c r="AM33" s="876"/>
      <c r="AN33" s="876"/>
      <c r="AO33" s="876"/>
      <c r="AP33" s="876">
        <v>496</v>
      </c>
      <c r="AQ33" s="876"/>
      <c r="AR33" s="876"/>
      <c r="AS33" s="876"/>
      <c r="AT33" s="876"/>
      <c r="AU33" s="876">
        <v>149</v>
      </c>
      <c r="AV33" s="876"/>
      <c r="AW33" s="876"/>
      <c r="AX33" s="876"/>
      <c r="AY33" s="876"/>
      <c r="AZ33" s="877"/>
      <c r="BA33" s="877"/>
      <c r="BB33" s="877"/>
      <c r="BC33" s="877"/>
      <c r="BD33" s="877"/>
      <c r="BE33" s="873" t="s">
        <v>412</v>
      </c>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413</v>
      </c>
      <c r="C34" s="802"/>
      <c r="D34" s="802"/>
      <c r="E34" s="802"/>
      <c r="F34" s="802"/>
      <c r="G34" s="802"/>
      <c r="H34" s="802"/>
      <c r="I34" s="802"/>
      <c r="J34" s="802"/>
      <c r="K34" s="802"/>
      <c r="L34" s="802"/>
      <c r="M34" s="802"/>
      <c r="N34" s="802"/>
      <c r="O34" s="802"/>
      <c r="P34" s="803"/>
      <c r="Q34" s="804">
        <v>8808</v>
      </c>
      <c r="R34" s="805"/>
      <c r="S34" s="805"/>
      <c r="T34" s="805"/>
      <c r="U34" s="805"/>
      <c r="V34" s="805">
        <v>8782</v>
      </c>
      <c r="W34" s="805"/>
      <c r="X34" s="805"/>
      <c r="Y34" s="805"/>
      <c r="Z34" s="805"/>
      <c r="AA34" s="805">
        <v>26</v>
      </c>
      <c r="AB34" s="805"/>
      <c r="AC34" s="805"/>
      <c r="AD34" s="805"/>
      <c r="AE34" s="806"/>
      <c r="AF34" s="807">
        <v>465</v>
      </c>
      <c r="AG34" s="808"/>
      <c r="AH34" s="808"/>
      <c r="AI34" s="808"/>
      <c r="AJ34" s="809"/>
      <c r="AK34" s="875">
        <v>1699</v>
      </c>
      <c r="AL34" s="876"/>
      <c r="AM34" s="876"/>
      <c r="AN34" s="876"/>
      <c r="AO34" s="876"/>
      <c r="AP34" s="876">
        <v>5330</v>
      </c>
      <c r="AQ34" s="876"/>
      <c r="AR34" s="876"/>
      <c r="AS34" s="876"/>
      <c r="AT34" s="876"/>
      <c r="AU34" s="876">
        <v>3443</v>
      </c>
      <c r="AV34" s="876"/>
      <c r="AW34" s="876"/>
      <c r="AX34" s="876"/>
      <c r="AY34" s="876"/>
      <c r="AZ34" s="877"/>
      <c r="BA34" s="877"/>
      <c r="BB34" s="877"/>
      <c r="BC34" s="877"/>
      <c r="BD34" s="877"/>
      <c r="BE34" s="873" t="s">
        <v>412</v>
      </c>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414</v>
      </c>
      <c r="C35" s="802"/>
      <c r="D35" s="802"/>
      <c r="E35" s="802"/>
      <c r="F35" s="802"/>
      <c r="G35" s="802"/>
      <c r="H35" s="802"/>
      <c r="I35" s="802"/>
      <c r="J35" s="802"/>
      <c r="K35" s="802"/>
      <c r="L35" s="802"/>
      <c r="M35" s="802"/>
      <c r="N35" s="802"/>
      <c r="O35" s="802"/>
      <c r="P35" s="803"/>
      <c r="Q35" s="804">
        <v>2754</v>
      </c>
      <c r="R35" s="805"/>
      <c r="S35" s="805"/>
      <c r="T35" s="805"/>
      <c r="U35" s="805"/>
      <c r="V35" s="805">
        <v>2767</v>
      </c>
      <c r="W35" s="805"/>
      <c r="X35" s="805"/>
      <c r="Y35" s="805"/>
      <c r="Z35" s="805"/>
      <c r="AA35" s="805">
        <v>-13</v>
      </c>
      <c r="AB35" s="805"/>
      <c r="AC35" s="805"/>
      <c r="AD35" s="805"/>
      <c r="AE35" s="806"/>
      <c r="AF35" s="807">
        <v>438</v>
      </c>
      <c r="AG35" s="808"/>
      <c r="AH35" s="808"/>
      <c r="AI35" s="808"/>
      <c r="AJ35" s="809"/>
      <c r="AK35" s="875">
        <v>853</v>
      </c>
      <c r="AL35" s="876"/>
      <c r="AM35" s="876"/>
      <c r="AN35" s="876"/>
      <c r="AO35" s="876"/>
      <c r="AP35" s="876">
        <v>10417</v>
      </c>
      <c r="AQ35" s="876"/>
      <c r="AR35" s="876"/>
      <c r="AS35" s="876"/>
      <c r="AT35" s="876"/>
      <c r="AU35" s="876">
        <v>5261</v>
      </c>
      <c r="AV35" s="876"/>
      <c r="AW35" s="876"/>
      <c r="AX35" s="876"/>
      <c r="AY35" s="876"/>
      <c r="AZ35" s="877"/>
      <c r="BA35" s="877"/>
      <c r="BB35" s="877"/>
      <c r="BC35" s="877"/>
      <c r="BD35" s="877"/>
      <c r="BE35" s="873" t="s">
        <v>415</v>
      </c>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7"/>
      <c r="AG50" s="808"/>
      <c r="AH50" s="808"/>
      <c r="AI50" s="808"/>
      <c r="AJ50" s="809"/>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7"/>
      <c r="AG51" s="808"/>
      <c r="AH51" s="808"/>
      <c r="AI51" s="808"/>
      <c r="AJ51" s="809"/>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7"/>
      <c r="AG52" s="808"/>
      <c r="AH52" s="808"/>
      <c r="AI52" s="808"/>
      <c r="AJ52" s="809"/>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7"/>
      <c r="AG53" s="808"/>
      <c r="AH53" s="808"/>
      <c r="AI53" s="808"/>
      <c r="AJ53" s="809"/>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7"/>
      <c r="AG54" s="808"/>
      <c r="AH54" s="808"/>
      <c r="AI54" s="808"/>
      <c r="AJ54" s="809"/>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7"/>
      <c r="AG55" s="808"/>
      <c r="AH55" s="808"/>
      <c r="AI55" s="808"/>
      <c r="AJ55" s="809"/>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7"/>
      <c r="AG56" s="808"/>
      <c r="AH56" s="808"/>
      <c r="AI56" s="808"/>
      <c r="AJ56" s="809"/>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7"/>
      <c r="AG57" s="808"/>
      <c r="AH57" s="808"/>
      <c r="AI57" s="808"/>
      <c r="AJ57" s="809"/>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7"/>
      <c r="AG58" s="808"/>
      <c r="AH58" s="808"/>
      <c r="AI58" s="808"/>
      <c r="AJ58" s="809"/>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7"/>
      <c r="AG59" s="808"/>
      <c r="AH59" s="808"/>
      <c r="AI59" s="808"/>
      <c r="AJ59" s="809"/>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7"/>
      <c r="AG60" s="808"/>
      <c r="AH60" s="808"/>
      <c r="AI60" s="808"/>
      <c r="AJ60" s="809"/>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7"/>
      <c r="AG61" s="808"/>
      <c r="AH61" s="808"/>
      <c r="AI61" s="808"/>
      <c r="AJ61" s="809"/>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7"/>
      <c r="AG62" s="808"/>
      <c r="AH62" s="808"/>
      <c r="AI62" s="808"/>
      <c r="AJ62" s="809"/>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416</v>
      </c>
      <c r="BK62" s="851"/>
      <c r="BL62" s="851"/>
      <c r="BM62" s="851"/>
      <c r="BN62" s="852"/>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417</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6011</v>
      </c>
      <c r="AG63" s="887"/>
      <c r="AH63" s="887"/>
      <c r="AI63" s="887"/>
      <c r="AJ63" s="888"/>
      <c r="AK63" s="889"/>
      <c r="AL63" s="884"/>
      <c r="AM63" s="884"/>
      <c r="AN63" s="884"/>
      <c r="AO63" s="884"/>
      <c r="AP63" s="887"/>
      <c r="AQ63" s="887"/>
      <c r="AR63" s="887"/>
      <c r="AS63" s="887"/>
      <c r="AT63" s="887"/>
      <c r="AU63" s="887"/>
      <c r="AV63" s="887"/>
      <c r="AW63" s="887"/>
      <c r="AX63" s="887"/>
      <c r="AY63" s="887"/>
      <c r="AZ63" s="891"/>
      <c r="BA63" s="891"/>
      <c r="BB63" s="891"/>
      <c r="BC63" s="891"/>
      <c r="BD63" s="891"/>
      <c r="BE63" s="892"/>
      <c r="BF63" s="892"/>
      <c r="BG63" s="892"/>
      <c r="BH63" s="892"/>
      <c r="BI63" s="893"/>
      <c r="BJ63" s="894" t="s">
        <v>418</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420</v>
      </c>
      <c r="B66" s="787"/>
      <c r="C66" s="787"/>
      <c r="D66" s="787"/>
      <c r="E66" s="787"/>
      <c r="F66" s="787"/>
      <c r="G66" s="787"/>
      <c r="H66" s="787"/>
      <c r="I66" s="787"/>
      <c r="J66" s="787"/>
      <c r="K66" s="787"/>
      <c r="L66" s="787"/>
      <c r="M66" s="787"/>
      <c r="N66" s="787"/>
      <c r="O66" s="787"/>
      <c r="P66" s="788"/>
      <c r="Q66" s="763" t="s">
        <v>421</v>
      </c>
      <c r="R66" s="764"/>
      <c r="S66" s="764"/>
      <c r="T66" s="764"/>
      <c r="U66" s="765"/>
      <c r="V66" s="763" t="s">
        <v>422</v>
      </c>
      <c r="W66" s="764"/>
      <c r="X66" s="764"/>
      <c r="Y66" s="764"/>
      <c r="Z66" s="765"/>
      <c r="AA66" s="763" t="s">
        <v>423</v>
      </c>
      <c r="AB66" s="764"/>
      <c r="AC66" s="764"/>
      <c r="AD66" s="764"/>
      <c r="AE66" s="765"/>
      <c r="AF66" s="897" t="s">
        <v>424</v>
      </c>
      <c r="AG66" s="858"/>
      <c r="AH66" s="858"/>
      <c r="AI66" s="858"/>
      <c r="AJ66" s="898"/>
      <c r="AK66" s="763" t="s">
        <v>425</v>
      </c>
      <c r="AL66" s="787"/>
      <c r="AM66" s="787"/>
      <c r="AN66" s="787"/>
      <c r="AO66" s="788"/>
      <c r="AP66" s="763" t="s">
        <v>426</v>
      </c>
      <c r="AQ66" s="764"/>
      <c r="AR66" s="764"/>
      <c r="AS66" s="764"/>
      <c r="AT66" s="765"/>
      <c r="AU66" s="763" t="s">
        <v>427</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1"/>
      <c r="AH67" s="861"/>
      <c r="AI67" s="861"/>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1</v>
      </c>
      <c r="B68" s="914" t="s">
        <v>585</v>
      </c>
      <c r="C68" s="915"/>
      <c r="D68" s="915"/>
      <c r="E68" s="915"/>
      <c r="F68" s="915"/>
      <c r="G68" s="915"/>
      <c r="H68" s="915"/>
      <c r="I68" s="915"/>
      <c r="J68" s="915"/>
      <c r="K68" s="915"/>
      <c r="L68" s="915"/>
      <c r="M68" s="915"/>
      <c r="N68" s="915"/>
      <c r="O68" s="915"/>
      <c r="P68" s="916"/>
      <c r="Q68" s="917">
        <v>12441</v>
      </c>
      <c r="R68" s="911"/>
      <c r="S68" s="911"/>
      <c r="T68" s="911"/>
      <c r="U68" s="911"/>
      <c r="V68" s="911">
        <v>11563</v>
      </c>
      <c r="W68" s="911"/>
      <c r="X68" s="911"/>
      <c r="Y68" s="911"/>
      <c r="Z68" s="911"/>
      <c r="AA68" s="911">
        <v>878</v>
      </c>
      <c r="AB68" s="911"/>
      <c r="AC68" s="911"/>
      <c r="AD68" s="911"/>
      <c r="AE68" s="911"/>
      <c r="AF68" s="911">
        <v>878</v>
      </c>
      <c r="AG68" s="911"/>
      <c r="AH68" s="911"/>
      <c r="AI68" s="911"/>
      <c r="AJ68" s="911"/>
      <c r="AK68" s="911">
        <v>579</v>
      </c>
      <c r="AL68" s="911"/>
      <c r="AM68" s="911"/>
      <c r="AN68" s="911"/>
      <c r="AO68" s="911"/>
      <c r="AP68" s="911" t="s">
        <v>584</v>
      </c>
      <c r="AQ68" s="911"/>
      <c r="AR68" s="911"/>
      <c r="AS68" s="911"/>
      <c r="AT68" s="911"/>
      <c r="AU68" s="911" t="s">
        <v>584</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2</v>
      </c>
      <c r="B69" s="918" t="s">
        <v>586</v>
      </c>
      <c r="C69" s="919"/>
      <c r="D69" s="919"/>
      <c r="E69" s="919"/>
      <c r="F69" s="919"/>
      <c r="G69" s="919"/>
      <c r="H69" s="919"/>
      <c r="I69" s="919"/>
      <c r="J69" s="919"/>
      <c r="K69" s="919"/>
      <c r="L69" s="919"/>
      <c r="M69" s="919"/>
      <c r="N69" s="919"/>
      <c r="O69" s="919"/>
      <c r="P69" s="920"/>
      <c r="Q69" s="921">
        <v>229</v>
      </c>
      <c r="R69" s="876"/>
      <c r="S69" s="876"/>
      <c r="T69" s="876"/>
      <c r="U69" s="876"/>
      <c r="V69" s="876">
        <v>205</v>
      </c>
      <c r="W69" s="876"/>
      <c r="X69" s="876"/>
      <c r="Y69" s="876"/>
      <c r="Z69" s="876"/>
      <c r="AA69" s="876">
        <v>24</v>
      </c>
      <c r="AB69" s="876"/>
      <c r="AC69" s="876"/>
      <c r="AD69" s="876"/>
      <c r="AE69" s="876"/>
      <c r="AF69" s="876">
        <v>24</v>
      </c>
      <c r="AG69" s="876"/>
      <c r="AH69" s="876"/>
      <c r="AI69" s="876"/>
      <c r="AJ69" s="876"/>
      <c r="AK69" s="876" t="s">
        <v>584</v>
      </c>
      <c r="AL69" s="876"/>
      <c r="AM69" s="876"/>
      <c r="AN69" s="876"/>
      <c r="AO69" s="876"/>
      <c r="AP69" s="876">
        <v>101</v>
      </c>
      <c r="AQ69" s="876"/>
      <c r="AR69" s="876"/>
      <c r="AS69" s="876"/>
      <c r="AT69" s="876"/>
      <c r="AU69" s="876">
        <v>7</v>
      </c>
      <c r="AV69" s="876"/>
      <c r="AW69" s="876"/>
      <c r="AX69" s="876"/>
      <c r="AY69" s="876"/>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15">
      <c r="A70" s="262">
        <v>3</v>
      </c>
      <c r="B70" s="918" t="s">
        <v>587</v>
      </c>
      <c r="C70" s="919"/>
      <c r="D70" s="919"/>
      <c r="E70" s="919"/>
      <c r="F70" s="919"/>
      <c r="G70" s="919"/>
      <c r="H70" s="919"/>
      <c r="I70" s="919"/>
      <c r="J70" s="919"/>
      <c r="K70" s="919"/>
      <c r="L70" s="919"/>
      <c r="M70" s="919"/>
      <c r="N70" s="919"/>
      <c r="O70" s="919"/>
      <c r="P70" s="920"/>
      <c r="Q70" s="921">
        <v>452</v>
      </c>
      <c r="R70" s="876"/>
      <c r="S70" s="876"/>
      <c r="T70" s="876"/>
      <c r="U70" s="876"/>
      <c r="V70" s="876">
        <v>167</v>
      </c>
      <c r="W70" s="876"/>
      <c r="X70" s="876"/>
      <c r="Y70" s="876"/>
      <c r="Z70" s="876"/>
      <c r="AA70" s="876">
        <v>285</v>
      </c>
      <c r="AB70" s="876"/>
      <c r="AC70" s="876"/>
      <c r="AD70" s="876"/>
      <c r="AE70" s="876"/>
      <c r="AF70" s="876">
        <v>285</v>
      </c>
      <c r="AG70" s="876"/>
      <c r="AH70" s="876"/>
      <c r="AI70" s="876"/>
      <c r="AJ70" s="876"/>
      <c r="AK70" s="876" t="s">
        <v>584</v>
      </c>
      <c r="AL70" s="876"/>
      <c r="AM70" s="876"/>
      <c r="AN70" s="876"/>
      <c r="AO70" s="876"/>
      <c r="AP70" s="876" t="s">
        <v>584</v>
      </c>
      <c r="AQ70" s="876"/>
      <c r="AR70" s="876"/>
      <c r="AS70" s="876"/>
      <c r="AT70" s="876"/>
      <c r="AU70" s="876" t="s">
        <v>584</v>
      </c>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15">
      <c r="A71" s="262">
        <v>4</v>
      </c>
      <c r="B71" s="918" t="s">
        <v>588</v>
      </c>
      <c r="C71" s="919"/>
      <c r="D71" s="919"/>
      <c r="E71" s="919"/>
      <c r="F71" s="919"/>
      <c r="G71" s="919"/>
      <c r="H71" s="919"/>
      <c r="I71" s="919"/>
      <c r="J71" s="919"/>
      <c r="K71" s="919"/>
      <c r="L71" s="919"/>
      <c r="M71" s="919"/>
      <c r="N71" s="919"/>
      <c r="O71" s="919"/>
      <c r="P71" s="920"/>
      <c r="Q71" s="921">
        <v>795351</v>
      </c>
      <c r="R71" s="876"/>
      <c r="S71" s="876"/>
      <c r="T71" s="876"/>
      <c r="U71" s="876"/>
      <c r="V71" s="876">
        <v>776100</v>
      </c>
      <c r="W71" s="876"/>
      <c r="X71" s="876"/>
      <c r="Y71" s="876"/>
      <c r="Z71" s="876"/>
      <c r="AA71" s="876">
        <v>19251</v>
      </c>
      <c r="AB71" s="876"/>
      <c r="AC71" s="876"/>
      <c r="AD71" s="876"/>
      <c r="AE71" s="876"/>
      <c r="AF71" s="876">
        <v>19251</v>
      </c>
      <c r="AG71" s="876"/>
      <c r="AH71" s="876"/>
      <c r="AI71" s="876"/>
      <c r="AJ71" s="876"/>
      <c r="AK71" s="876">
        <v>5510</v>
      </c>
      <c r="AL71" s="876"/>
      <c r="AM71" s="876"/>
      <c r="AN71" s="876"/>
      <c r="AO71" s="876"/>
      <c r="AP71" s="876" t="s">
        <v>584</v>
      </c>
      <c r="AQ71" s="876"/>
      <c r="AR71" s="876"/>
      <c r="AS71" s="876"/>
      <c r="AT71" s="876"/>
      <c r="AU71" s="876" t="s">
        <v>584</v>
      </c>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15">
      <c r="A72" s="262">
        <v>5</v>
      </c>
      <c r="B72" s="918"/>
      <c r="C72" s="919"/>
      <c r="D72" s="919"/>
      <c r="E72" s="919"/>
      <c r="F72" s="919"/>
      <c r="G72" s="919"/>
      <c r="H72" s="919"/>
      <c r="I72" s="919"/>
      <c r="J72" s="919"/>
      <c r="K72" s="919"/>
      <c r="L72" s="919"/>
      <c r="M72" s="919"/>
      <c r="N72" s="919"/>
      <c r="O72" s="919"/>
      <c r="P72" s="920"/>
      <c r="Q72" s="921"/>
      <c r="R72" s="876"/>
      <c r="S72" s="876"/>
      <c r="T72" s="876"/>
      <c r="U72" s="876"/>
      <c r="V72" s="876"/>
      <c r="W72" s="876"/>
      <c r="X72" s="876"/>
      <c r="Y72" s="876"/>
      <c r="Z72" s="876"/>
      <c r="AA72" s="876"/>
      <c r="AB72" s="876"/>
      <c r="AC72" s="876"/>
      <c r="AD72" s="876"/>
      <c r="AE72" s="876"/>
      <c r="AF72" s="876"/>
      <c r="AG72" s="876"/>
      <c r="AH72" s="876"/>
      <c r="AI72" s="876"/>
      <c r="AJ72" s="876"/>
      <c r="AK72" s="876"/>
      <c r="AL72" s="876"/>
      <c r="AM72" s="876"/>
      <c r="AN72" s="876"/>
      <c r="AO72" s="876"/>
      <c r="AP72" s="876"/>
      <c r="AQ72" s="876"/>
      <c r="AR72" s="876"/>
      <c r="AS72" s="876"/>
      <c r="AT72" s="876"/>
      <c r="AU72" s="876"/>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15">
      <c r="A73" s="262">
        <v>6</v>
      </c>
      <c r="B73" s="918"/>
      <c r="C73" s="919"/>
      <c r="D73" s="919"/>
      <c r="E73" s="919"/>
      <c r="F73" s="919"/>
      <c r="G73" s="919"/>
      <c r="H73" s="919"/>
      <c r="I73" s="919"/>
      <c r="J73" s="919"/>
      <c r="K73" s="919"/>
      <c r="L73" s="919"/>
      <c r="M73" s="919"/>
      <c r="N73" s="919"/>
      <c r="O73" s="919"/>
      <c r="P73" s="920"/>
      <c r="Q73" s="921"/>
      <c r="R73" s="876"/>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7</v>
      </c>
      <c r="B74" s="918"/>
      <c r="C74" s="919"/>
      <c r="D74" s="919"/>
      <c r="E74" s="919"/>
      <c r="F74" s="919"/>
      <c r="G74" s="919"/>
      <c r="H74" s="919"/>
      <c r="I74" s="919"/>
      <c r="J74" s="919"/>
      <c r="K74" s="919"/>
      <c r="L74" s="919"/>
      <c r="M74" s="919"/>
      <c r="N74" s="919"/>
      <c r="O74" s="919"/>
      <c r="P74" s="920"/>
      <c r="Q74" s="921"/>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8</v>
      </c>
      <c r="B75" s="918"/>
      <c r="C75" s="919"/>
      <c r="D75" s="919"/>
      <c r="E75" s="919"/>
      <c r="F75" s="919"/>
      <c r="G75" s="919"/>
      <c r="H75" s="919"/>
      <c r="I75" s="919"/>
      <c r="J75" s="919"/>
      <c r="K75" s="919"/>
      <c r="L75" s="919"/>
      <c r="M75" s="919"/>
      <c r="N75" s="919"/>
      <c r="O75" s="919"/>
      <c r="P75" s="920"/>
      <c r="Q75" s="924"/>
      <c r="R75" s="925"/>
      <c r="S75" s="925"/>
      <c r="T75" s="925"/>
      <c r="U75" s="875"/>
      <c r="V75" s="926"/>
      <c r="W75" s="925"/>
      <c r="X75" s="925"/>
      <c r="Y75" s="925"/>
      <c r="Z75" s="875"/>
      <c r="AA75" s="926"/>
      <c r="AB75" s="925"/>
      <c r="AC75" s="925"/>
      <c r="AD75" s="925"/>
      <c r="AE75" s="875"/>
      <c r="AF75" s="926"/>
      <c r="AG75" s="925"/>
      <c r="AH75" s="925"/>
      <c r="AI75" s="925"/>
      <c r="AJ75" s="875"/>
      <c r="AK75" s="926"/>
      <c r="AL75" s="925"/>
      <c r="AM75" s="925"/>
      <c r="AN75" s="925"/>
      <c r="AO75" s="875"/>
      <c r="AP75" s="926"/>
      <c r="AQ75" s="925"/>
      <c r="AR75" s="925"/>
      <c r="AS75" s="925"/>
      <c r="AT75" s="875"/>
      <c r="AU75" s="926"/>
      <c r="AV75" s="925"/>
      <c r="AW75" s="925"/>
      <c r="AX75" s="925"/>
      <c r="AY75" s="875"/>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9</v>
      </c>
      <c r="B76" s="918"/>
      <c r="C76" s="919"/>
      <c r="D76" s="919"/>
      <c r="E76" s="919"/>
      <c r="F76" s="919"/>
      <c r="G76" s="919"/>
      <c r="H76" s="919"/>
      <c r="I76" s="919"/>
      <c r="J76" s="919"/>
      <c r="K76" s="919"/>
      <c r="L76" s="919"/>
      <c r="M76" s="919"/>
      <c r="N76" s="919"/>
      <c r="O76" s="919"/>
      <c r="P76" s="920"/>
      <c r="Q76" s="924"/>
      <c r="R76" s="925"/>
      <c r="S76" s="925"/>
      <c r="T76" s="925"/>
      <c r="U76" s="875"/>
      <c r="V76" s="926"/>
      <c r="W76" s="925"/>
      <c r="X76" s="925"/>
      <c r="Y76" s="925"/>
      <c r="Z76" s="875"/>
      <c r="AA76" s="926"/>
      <c r="AB76" s="925"/>
      <c r="AC76" s="925"/>
      <c r="AD76" s="925"/>
      <c r="AE76" s="875"/>
      <c r="AF76" s="926"/>
      <c r="AG76" s="925"/>
      <c r="AH76" s="925"/>
      <c r="AI76" s="925"/>
      <c r="AJ76" s="875"/>
      <c r="AK76" s="926"/>
      <c r="AL76" s="925"/>
      <c r="AM76" s="925"/>
      <c r="AN76" s="925"/>
      <c r="AO76" s="875"/>
      <c r="AP76" s="926"/>
      <c r="AQ76" s="925"/>
      <c r="AR76" s="925"/>
      <c r="AS76" s="925"/>
      <c r="AT76" s="875"/>
      <c r="AU76" s="926"/>
      <c r="AV76" s="925"/>
      <c r="AW76" s="925"/>
      <c r="AX76" s="925"/>
      <c r="AY76" s="875"/>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393</v>
      </c>
      <c r="B88" s="836" t="s">
        <v>428</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c r="AG88" s="887"/>
      <c r="AH88" s="887"/>
      <c r="AI88" s="887"/>
      <c r="AJ88" s="887"/>
      <c r="AK88" s="884"/>
      <c r="AL88" s="884"/>
      <c r="AM88" s="884"/>
      <c r="AN88" s="884"/>
      <c r="AO88" s="884"/>
      <c r="AP88" s="887"/>
      <c r="AQ88" s="887"/>
      <c r="AR88" s="887"/>
      <c r="AS88" s="887"/>
      <c r="AT88" s="887"/>
      <c r="AU88" s="887"/>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429</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v>3055</v>
      </c>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v>85</v>
      </c>
      <c r="DM102" s="895"/>
      <c r="DN102" s="895"/>
      <c r="DO102" s="895"/>
      <c r="DP102" s="938"/>
      <c r="DQ102" s="937">
        <v>1</v>
      </c>
      <c r="DR102" s="895"/>
      <c r="DS102" s="895"/>
      <c r="DT102" s="895"/>
      <c r="DU102" s="938"/>
      <c r="DV102" s="961"/>
      <c r="DW102" s="962"/>
      <c r="DX102" s="962"/>
      <c r="DY102" s="962"/>
      <c r="DZ102" s="96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430</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431</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6" t="s">
        <v>434</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435</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15">
      <c r="A109" s="959" t="s">
        <v>436</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437</v>
      </c>
      <c r="AB109" s="940"/>
      <c r="AC109" s="940"/>
      <c r="AD109" s="940"/>
      <c r="AE109" s="941"/>
      <c r="AF109" s="939" t="s">
        <v>309</v>
      </c>
      <c r="AG109" s="940"/>
      <c r="AH109" s="940"/>
      <c r="AI109" s="940"/>
      <c r="AJ109" s="941"/>
      <c r="AK109" s="939" t="s">
        <v>308</v>
      </c>
      <c r="AL109" s="940"/>
      <c r="AM109" s="940"/>
      <c r="AN109" s="940"/>
      <c r="AO109" s="941"/>
      <c r="AP109" s="939" t="s">
        <v>438</v>
      </c>
      <c r="AQ109" s="940"/>
      <c r="AR109" s="940"/>
      <c r="AS109" s="940"/>
      <c r="AT109" s="942"/>
      <c r="AU109" s="959" t="s">
        <v>436</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437</v>
      </c>
      <c r="BR109" s="940"/>
      <c r="BS109" s="940"/>
      <c r="BT109" s="940"/>
      <c r="BU109" s="941"/>
      <c r="BV109" s="939" t="s">
        <v>309</v>
      </c>
      <c r="BW109" s="940"/>
      <c r="BX109" s="940"/>
      <c r="BY109" s="940"/>
      <c r="BZ109" s="941"/>
      <c r="CA109" s="939" t="s">
        <v>308</v>
      </c>
      <c r="CB109" s="940"/>
      <c r="CC109" s="940"/>
      <c r="CD109" s="940"/>
      <c r="CE109" s="941"/>
      <c r="CF109" s="960" t="s">
        <v>438</v>
      </c>
      <c r="CG109" s="960"/>
      <c r="CH109" s="960"/>
      <c r="CI109" s="960"/>
      <c r="CJ109" s="960"/>
      <c r="CK109" s="939" t="s">
        <v>439</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437</v>
      </c>
      <c r="DH109" s="940"/>
      <c r="DI109" s="940"/>
      <c r="DJ109" s="940"/>
      <c r="DK109" s="941"/>
      <c r="DL109" s="939" t="s">
        <v>309</v>
      </c>
      <c r="DM109" s="940"/>
      <c r="DN109" s="940"/>
      <c r="DO109" s="940"/>
      <c r="DP109" s="941"/>
      <c r="DQ109" s="939" t="s">
        <v>308</v>
      </c>
      <c r="DR109" s="940"/>
      <c r="DS109" s="940"/>
      <c r="DT109" s="940"/>
      <c r="DU109" s="941"/>
      <c r="DV109" s="939" t="s">
        <v>438</v>
      </c>
      <c r="DW109" s="940"/>
      <c r="DX109" s="940"/>
      <c r="DY109" s="940"/>
      <c r="DZ109" s="942"/>
    </row>
    <row r="110" spans="1:131" s="247" customFormat="1" ht="26.25" customHeight="1" x14ac:dyDescent="0.15">
      <c r="A110" s="943" t="s">
        <v>440</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3980443</v>
      </c>
      <c r="AB110" s="947"/>
      <c r="AC110" s="947"/>
      <c r="AD110" s="947"/>
      <c r="AE110" s="948"/>
      <c r="AF110" s="949">
        <v>3869458</v>
      </c>
      <c r="AG110" s="947"/>
      <c r="AH110" s="947"/>
      <c r="AI110" s="947"/>
      <c r="AJ110" s="948"/>
      <c r="AK110" s="949">
        <v>3852295</v>
      </c>
      <c r="AL110" s="947"/>
      <c r="AM110" s="947"/>
      <c r="AN110" s="947"/>
      <c r="AO110" s="948"/>
      <c r="AP110" s="950">
        <v>20</v>
      </c>
      <c r="AQ110" s="951"/>
      <c r="AR110" s="951"/>
      <c r="AS110" s="951"/>
      <c r="AT110" s="952"/>
      <c r="AU110" s="953" t="s">
        <v>73</v>
      </c>
      <c r="AV110" s="954"/>
      <c r="AW110" s="954"/>
      <c r="AX110" s="954"/>
      <c r="AY110" s="954"/>
      <c r="AZ110" s="995" t="s">
        <v>441</v>
      </c>
      <c r="BA110" s="944"/>
      <c r="BB110" s="944"/>
      <c r="BC110" s="944"/>
      <c r="BD110" s="944"/>
      <c r="BE110" s="944"/>
      <c r="BF110" s="944"/>
      <c r="BG110" s="944"/>
      <c r="BH110" s="944"/>
      <c r="BI110" s="944"/>
      <c r="BJ110" s="944"/>
      <c r="BK110" s="944"/>
      <c r="BL110" s="944"/>
      <c r="BM110" s="944"/>
      <c r="BN110" s="944"/>
      <c r="BO110" s="944"/>
      <c r="BP110" s="945"/>
      <c r="BQ110" s="981">
        <v>36294565</v>
      </c>
      <c r="BR110" s="982"/>
      <c r="BS110" s="982"/>
      <c r="BT110" s="982"/>
      <c r="BU110" s="982"/>
      <c r="BV110" s="982">
        <v>35242409</v>
      </c>
      <c r="BW110" s="982"/>
      <c r="BX110" s="982"/>
      <c r="BY110" s="982"/>
      <c r="BZ110" s="982"/>
      <c r="CA110" s="982">
        <v>34551891</v>
      </c>
      <c r="CB110" s="982"/>
      <c r="CC110" s="982"/>
      <c r="CD110" s="982"/>
      <c r="CE110" s="982"/>
      <c r="CF110" s="996">
        <v>179.4</v>
      </c>
      <c r="CG110" s="997"/>
      <c r="CH110" s="997"/>
      <c r="CI110" s="997"/>
      <c r="CJ110" s="997"/>
      <c r="CK110" s="998" t="s">
        <v>442</v>
      </c>
      <c r="CL110" s="999"/>
      <c r="CM110" s="978" t="s">
        <v>443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128</v>
      </c>
      <c r="DH110" s="982"/>
      <c r="DI110" s="982"/>
      <c r="DJ110" s="982"/>
      <c r="DK110" s="982"/>
      <c r="DL110" s="982" t="s">
        <v>391</v>
      </c>
      <c r="DM110" s="982"/>
      <c r="DN110" s="982"/>
      <c r="DO110" s="982"/>
      <c r="DP110" s="982"/>
      <c r="DQ110" s="982" t="s">
        <v>128</v>
      </c>
      <c r="DR110" s="982"/>
      <c r="DS110" s="982"/>
      <c r="DT110" s="982"/>
      <c r="DU110" s="982"/>
      <c r="DV110" s="983" t="s">
        <v>128</v>
      </c>
      <c r="DW110" s="983"/>
      <c r="DX110" s="983"/>
      <c r="DY110" s="983"/>
      <c r="DZ110" s="984"/>
    </row>
    <row r="111" spans="1:131" s="247" customFormat="1" ht="26.25" customHeight="1" x14ac:dyDescent="0.15">
      <c r="A111" s="985" t="s">
        <v>444</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391</v>
      </c>
      <c r="AB111" s="989"/>
      <c r="AC111" s="989"/>
      <c r="AD111" s="989"/>
      <c r="AE111" s="990"/>
      <c r="AF111" s="991" t="s">
        <v>391</v>
      </c>
      <c r="AG111" s="989"/>
      <c r="AH111" s="989"/>
      <c r="AI111" s="989"/>
      <c r="AJ111" s="990"/>
      <c r="AK111" s="991" t="s">
        <v>395</v>
      </c>
      <c r="AL111" s="989"/>
      <c r="AM111" s="989"/>
      <c r="AN111" s="989"/>
      <c r="AO111" s="990"/>
      <c r="AP111" s="992" t="s">
        <v>128</v>
      </c>
      <c r="AQ111" s="993"/>
      <c r="AR111" s="993"/>
      <c r="AS111" s="993"/>
      <c r="AT111" s="994"/>
      <c r="AU111" s="955"/>
      <c r="AV111" s="956"/>
      <c r="AW111" s="956"/>
      <c r="AX111" s="956"/>
      <c r="AY111" s="956"/>
      <c r="AZ111" s="1004" t="s">
        <v>445</v>
      </c>
      <c r="BA111" s="1005"/>
      <c r="BB111" s="1005"/>
      <c r="BC111" s="1005"/>
      <c r="BD111" s="1005"/>
      <c r="BE111" s="1005"/>
      <c r="BF111" s="1005"/>
      <c r="BG111" s="1005"/>
      <c r="BH111" s="1005"/>
      <c r="BI111" s="1005"/>
      <c r="BJ111" s="1005"/>
      <c r="BK111" s="1005"/>
      <c r="BL111" s="1005"/>
      <c r="BM111" s="1005"/>
      <c r="BN111" s="1005"/>
      <c r="BO111" s="1005"/>
      <c r="BP111" s="1006"/>
      <c r="BQ111" s="974">
        <v>2857132</v>
      </c>
      <c r="BR111" s="975"/>
      <c r="BS111" s="975"/>
      <c r="BT111" s="975"/>
      <c r="BU111" s="975"/>
      <c r="BV111" s="975">
        <v>2190904</v>
      </c>
      <c r="BW111" s="975"/>
      <c r="BX111" s="975"/>
      <c r="BY111" s="975"/>
      <c r="BZ111" s="975"/>
      <c r="CA111" s="975">
        <v>1509659</v>
      </c>
      <c r="CB111" s="975"/>
      <c r="CC111" s="975"/>
      <c r="CD111" s="975"/>
      <c r="CE111" s="975"/>
      <c r="CF111" s="969">
        <v>7.8</v>
      </c>
      <c r="CG111" s="970"/>
      <c r="CH111" s="970"/>
      <c r="CI111" s="970"/>
      <c r="CJ111" s="970"/>
      <c r="CK111" s="1000"/>
      <c r="CL111" s="1001"/>
      <c r="CM111" s="971" t="s">
        <v>446</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v>2857132</v>
      </c>
      <c r="DH111" s="975"/>
      <c r="DI111" s="975"/>
      <c r="DJ111" s="975"/>
      <c r="DK111" s="975"/>
      <c r="DL111" s="975">
        <v>2190904</v>
      </c>
      <c r="DM111" s="975"/>
      <c r="DN111" s="975"/>
      <c r="DO111" s="975"/>
      <c r="DP111" s="975"/>
      <c r="DQ111" s="975">
        <v>1509659</v>
      </c>
      <c r="DR111" s="975"/>
      <c r="DS111" s="975"/>
      <c r="DT111" s="975"/>
      <c r="DU111" s="975"/>
      <c r="DV111" s="976">
        <v>7.8</v>
      </c>
      <c r="DW111" s="976"/>
      <c r="DX111" s="976"/>
      <c r="DY111" s="976"/>
      <c r="DZ111" s="977"/>
    </row>
    <row r="112" spans="1:131" s="247" customFormat="1" ht="26.25" customHeight="1" x14ac:dyDescent="0.15">
      <c r="A112" s="1007" t="s">
        <v>447</v>
      </c>
      <c r="B112" s="1008"/>
      <c r="C112" s="1005" t="s">
        <v>448</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128</v>
      </c>
      <c r="AB112" s="1014"/>
      <c r="AC112" s="1014"/>
      <c r="AD112" s="1014"/>
      <c r="AE112" s="1015"/>
      <c r="AF112" s="1016" t="s">
        <v>391</v>
      </c>
      <c r="AG112" s="1014"/>
      <c r="AH112" s="1014"/>
      <c r="AI112" s="1014"/>
      <c r="AJ112" s="1015"/>
      <c r="AK112" s="1016" t="s">
        <v>391</v>
      </c>
      <c r="AL112" s="1014"/>
      <c r="AM112" s="1014"/>
      <c r="AN112" s="1014"/>
      <c r="AO112" s="1015"/>
      <c r="AP112" s="1017" t="s">
        <v>391</v>
      </c>
      <c r="AQ112" s="1018"/>
      <c r="AR112" s="1018"/>
      <c r="AS112" s="1018"/>
      <c r="AT112" s="1019"/>
      <c r="AU112" s="955"/>
      <c r="AV112" s="956"/>
      <c r="AW112" s="956"/>
      <c r="AX112" s="956"/>
      <c r="AY112" s="956"/>
      <c r="AZ112" s="1004" t="s">
        <v>449</v>
      </c>
      <c r="BA112" s="1005"/>
      <c r="BB112" s="1005"/>
      <c r="BC112" s="1005"/>
      <c r="BD112" s="1005"/>
      <c r="BE112" s="1005"/>
      <c r="BF112" s="1005"/>
      <c r="BG112" s="1005"/>
      <c r="BH112" s="1005"/>
      <c r="BI112" s="1005"/>
      <c r="BJ112" s="1005"/>
      <c r="BK112" s="1005"/>
      <c r="BL112" s="1005"/>
      <c r="BM112" s="1005"/>
      <c r="BN112" s="1005"/>
      <c r="BO112" s="1005"/>
      <c r="BP112" s="1006"/>
      <c r="BQ112" s="974">
        <v>11740161</v>
      </c>
      <c r="BR112" s="975"/>
      <c r="BS112" s="975"/>
      <c r="BT112" s="975"/>
      <c r="BU112" s="975"/>
      <c r="BV112" s="975">
        <v>10373673</v>
      </c>
      <c r="BW112" s="975"/>
      <c r="BX112" s="975"/>
      <c r="BY112" s="975"/>
      <c r="BZ112" s="975"/>
      <c r="CA112" s="975">
        <v>8861953</v>
      </c>
      <c r="CB112" s="975"/>
      <c r="CC112" s="975"/>
      <c r="CD112" s="975"/>
      <c r="CE112" s="975"/>
      <c r="CF112" s="969">
        <v>46</v>
      </c>
      <c r="CG112" s="970"/>
      <c r="CH112" s="970"/>
      <c r="CI112" s="970"/>
      <c r="CJ112" s="970"/>
      <c r="CK112" s="1000"/>
      <c r="CL112" s="1001"/>
      <c r="CM112" s="971" t="s">
        <v>450</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128</v>
      </c>
      <c r="DH112" s="975"/>
      <c r="DI112" s="975"/>
      <c r="DJ112" s="975"/>
      <c r="DK112" s="975"/>
      <c r="DL112" s="975" t="s">
        <v>391</v>
      </c>
      <c r="DM112" s="975"/>
      <c r="DN112" s="975"/>
      <c r="DO112" s="975"/>
      <c r="DP112" s="975"/>
      <c r="DQ112" s="975" t="s">
        <v>391</v>
      </c>
      <c r="DR112" s="975"/>
      <c r="DS112" s="975"/>
      <c r="DT112" s="975"/>
      <c r="DU112" s="975"/>
      <c r="DV112" s="976" t="s">
        <v>391</v>
      </c>
      <c r="DW112" s="976"/>
      <c r="DX112" s="976"/>
      <c r="DY112" s="976"/>
      <c r="DZ112" s="977"/>
    </row>
    <row r="113" spans="1:130" s="247" customFormat="1" ht="26.25" customHeight="1" x14ac:dyDescent="0.15">
      <c r="A113" s="1009"/>
      <c r="B113" s="1010"/>
      <c r="C113" s="1005" t="s">
        <v>451</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1760179</v>
      </c>
      <c r="AB113" s="989"/>
      <c r="AC113" s="989"/>
      <c r="AD113" s="989"/>
      <c r="AE113" s="990"/>
      <c r="AF113" s="991">
        <v>1693465</v>
      </c>
      <c r="AG113" s="989"/>
      <c r="AH113" s="989"/>
      <c r="AI113" s="989"/>
      <c r="AJ113" s="990"/>
      <c r="AK113" s="991">
        <v>1566119</v>
      </c>
      <c r="AL113" s="989"/>
      <c r="AM113" s="989"/>
      <c r="AN113" s="989"/>
      <c r="AO113" s="990"/>
      <c r="AP113" s="992">
        <v>8.1</v>
      </c>
      <c r="AQ113" s="993"/>
      <c r="AR113" s="993"/>
      <c r="AS113" s="993"/>
      <c r="AT113" s="994"/>
      <c r="AU113" s="955"/>
      <c r="AV113" s="956"/>
      <c r="AW113" s="956"/>
      <c r="AX113" s="956"/>
      <c r="AY113" s="956"/>
      <c r="AZ113" s="1004" t="s">
        <v>452</v>
      </c>
      <c r="BA113" s="1005"/>
      <c r="BB113" s="1005"/>
      <c r="BC113" s="1005"/>
      <c r="BD113" s="1005"/>
      <c r="BE113" s="1005"/>
      <c r="BF113" s="1005"/>
      <c r="BG113" s="1005"/>
      <c r="BH113" s="1005"/>
      <c r="BI113" s="1005"/>
      <c r="BJ113" s="1005"/>
      <c r="BK113" s="1005"/>
      <c r="BL113" s="1005"/>
      <c r="BM113" s="1005"/>
      <c r="BN113" s="1005"/>
      <c r="BO113" s="1005"/>
      <c r="BP113" s="1006"/>
      <c r="BQ113" s="974">
        <v>12109</v>
      </c>
      <c r="BR113" s="975"/>
      <c r="BS113" s="975"/>
      <c r="BT113" s="975"/>
      <c r="BU113" s="975"/>
      <c r="BV113" s="975">
        <v>9814</v>
      </c>
      <c r="BW113" s="975"/>
      <c r="BX113" s="975"/>
      <c r="BY113" s="975"/>
      <c r="BZ113" s="975"/>
      <c r="CA113" s="975">
        <v>7325</v>
      </c>
      <c r="CB113" s="975"/>
      <c r="CC113" s="975"/>
      <c r="CD113" s="975"/>
      <c r="CE113" s="975"/>
      <c r="CF113" s="969">
        <v>0</v>
      </c>
      <c r="CG113" s="970"/>
      <c r="CH113" s="970"/>
      <c r="CI113" s="970"/>
      <c r="CJ113" s="970"/>
      <c r="CK113" s="1000"/>
      <c r="CL113" s="1001"/>
      <c r="CM113" s="971" t="s">
        <v>453</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391</v>
      </c>
      <c r="DH113" s="1014"/>
      <c r="DI113" s="1014"/>
      <c r="DJ113" s="1014"/>
      <c r="DK113" s="1015"/>
      <c r="DL113" s="1016" t="s">
        <v>128</v>
      </c>
      <c r="DM113" s="1014"/>
      <c r="DN113" s="1014"/>
      <c r="DO113" s="1014"/>
      <c r="DP113" s="1015"/>
      <c r="DQ113" s="1016" t="s">
        <v>128</v>
      </c>
      <c r="DR113" s="1014"/>
      <c r="DS113" s="1014"/>
      <c r="DT113" s="1014"/>
      <c r="DU113" s="1015"/>
      <c r="DV113" s="1017" t="s">
        <v>391</v>
      </c>
      <c r="DW113" s="1018"/>
      <c r="DX113" s="1018"/>
      <c r="DY113" s="1018"/>
      <c r="DZ113" s="1019"/>
    </row>
    <row r="114" spans="1:130" s="247" customFormat="1" ht="26.25" customHeight="1" x14ac:dyDescent="0.15">
      <c r="A114" s="1009"/>
      <c r="B114" s="1010"/>
      <c r="C114" s="1005" t="s">
        <v>454</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1948</v>
      </c>
      <c r="AB114" s="1014"/>
      <c r="AC114" s="1014"/>
      <c r="AD114" s="1014"/>
      <c r="AE114" s="1015"/>
      <c r="AF114" s="1016">
        <v>2380</v>
      </c>
      <c r="AG114" s="1014"/>
      <c r="AH114" s="1014"/>
      <c r="AI114" s="1014"/>
      <c r="AJ114" s="1015"/>
      <c r="AK114" s="1016">
        <v>2340</v>
      </c>
      <c r="AL114" s="1014"/>
      <c r="AM114" s="1014"/>
      <c r="AN114" s="1014"/>
      <c r="AO114" s="1015"/>
      <c r="AP114" s="1017">
        <v>0</v>
      </c>
      <c r="AQ114" s="1018"/>
      <c r="AR114" s="1018"/>
      <c r="AS114" s="1018"/>
      <c r="AT114" s="1019"/>
      <c r="AU114" s="955"/>
      <c r="AV114" s="956"/>
      <c r="AW114" s="956"/>
      <c r="AX114" s="956"/>
      <c r="AY114" s="956"/>
      <c r="AZ114" s="1004" t="s">
        <v>455</v>
      </c>
      <c r="BA114" s="1005"/>
      <c r="BB114" s="1005"/>
      <c r="BC114" s="1005"/>
      <c r="BD114" s="1005"/>
      <c r="BE114" s="1005"/>
      <c r="BF114" s="1005"/>
      <c r="BG114" s="1005"/>
      <c r="BH114" s="1005"/>
      <c r="BI114" s="1005"/>
      <c r="BJ114" s="1005"/>
      <c r="BK114" s="1005"/>
      <c r="BL114" s="1005"/>
      <c r="BM114" s="1005"/>
      <c r="BN114" s="1005"/>
      <c r="BO114" s="1005"/>
      <c r="BP114" s="1006"/>
      <c r="BQ114" s="974" t="s">
        <v>391</v>
      </c>
      <c r="BR114" s="975"/>
      <c r="BS114" s="975"/>
      <c r="BT114" s="975"/>
      <c r="BU114" s="975"/>
      <c r="BV114" s="975" t="s">
        <v>391</v>
      </c>
      <c r="BW114" s="975"/>
      <c r="BX114" s="975"/>
      <c r="BY114" s="975"/>
      <c r="BZ114" s="975"/>
      <c r="CA114" s="975" t="s">
        <v>391</v>
      </c>
      <c r="CB114" s="975"/>
      <c r="CC114" s="975"/>
      <c r="CD114" s="975"/>
      <c r="CE114" s="975"/>
      <c r="CF114" s="969" t="s">
        <v>391</v>
      </c>
      <c r="CG114" s="970"/>
      <c r="CH114" s="970"/>
      <c r="CI114" s="970"/>
      <c r="CJ114" s="970"/>
      <c r="CK114" s="1000"/>
      <c r="CL114" s="1001"/>
      <c r="CM114" s="971" t="s">
        <v>456</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391</v>
      </c>
      <c r="DH114" s="1014"/>
      <c r="DI114" s="1014"/>
      <c r="DJ114" s="1014"/>
      <c r="DK114" s="1015"/>
      <c r="DL114" s="1016" t="s">
        <v>391</v>
      </c>
      <c r="DM114" s="1014"/>
      <c r="DN114" s="1014"/>
      <c r="DO114" s="1014"/>
      <c r="DP114" s="1015"/>
      <c r="DQ114" s="1016" t="s">
        <v>391</v>
      </c>
      <c r="DR114" s="1014"/>
      <c r="DS114" s="1014"/>
      <c r="DT114" s="1014"/>
      <c r="DU114" s="1015"/>
      <c r="DV114" s="1017" t="s">
        <v>391</v>
      </c>
      <c r="DW114" s="1018"/>
      <c r="DX114" s="1018"/>
      <c r="DY114" s="1018"/>
      <c r="DZ114" s="1019"/>
    </row>
    <row r="115" spans="1:130" s="247" customFormat="1" ht="26.25" customHeight="1" x14ac:dyDescent="0.15">
      <c r="A115" s="1009"/>
      <c r="B115" s="1010"/>
      <c r="C115" s="1005" t="s">
        <v>457</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v>859095</v>
      </c>
      <c r="AB115" s="989"/>
      <c r="AC115" s="989"/>
      <c r="AD115" s="989"/>
      <c r="AE115" s="990"/>
      <c r="AF115" s="991">
        <v>786509</v>
      </c>
      <c r="AG115" s="989"/>
      <c r="AH115" s="989"/>
      <c r="AI115" s="989"/>
      <c r="AJ115" s="990"/>
      <c r="AK115" s="991">
        <v>770995</v>
      </c>
      <c r="AL115" s="989"/>
      <c r="AM115" s="989"/>
      <c r="AN115" s="989"/>
      <c r="AO115" s="990"/>
      <c r="AP115" s="992">
        <v>4</v>
      </c>
      <c r="AQ115" s="993"/>
      <c r="AR115" s="993"/>
      <c r="AS115" s="993"/>
      <c r="AT115" s="994"/>
      <c r="AU115" s="955"/>
      <c r="AV115" s="956"/>
      <c r="AW115" s="956"/>
      <c r="AX115" s="956"/>
      <c r="AY115" s="956"/>
      <c r="AZ115" s="1004" t="s">
        <v>458</v>
      </c>
      <c r="BA115" s="1005"/>
      <c r="BB115" s="1005"/>
      <c r="BC115" s="1005"/>
      <c r="BD115" s="1005"/>
      <c r="BE115" s="1005"/>
      <c r="BF115" s="1005"/>
      <c r="BG115" s="1005"/>
      <c r="BH115" s="1005"/>
      <c r="BI115" s="1005"/>
      <c r="BJ115" s="1005"/>
      <c r="BK115" s="1005"/>
      <c r="BL115" s="1005"/>
      <c r="BM115" s="1005"/>
      <c r="BN115" s="1005"/>
      <c r="BO115" s="1005"/>
      <c r="BP115" s="1006"/>
      <c r="BQ115" s="974">
        <v>2856</v>
      </c>
      <c r="BR115" s="975"/>
      <c r="BS115" s="975"/>
      <c r="BT115" s="975"/>
      <c r="BU115" s="975"/>
      <c r="BV115" s="975">
        <v>1419</v>
      </c>
      <c r="BW115" s="975"/>
      <c r="BX115" s="975"/>
      <c r="BY115" s="975"/>
      <c r="BZ115" s="975"/>
      <c r="CA115" s="975">
        <v>1304</v>
      </c>
      <c r="CB115" s="975"/>
      <c r="CC115" s="975"/>
      <c r="CD115" s="975"/>
      <c r="CE115" s="975"/>
      <c r="CF115" s="969">
        <v>0</v>
      </c>
      <c r="CG115" s="970"/>
      <c r="CH115" s="970"/>
      <c r="CI115" s="970"/>
      <c r="CJ115" s="970"/>
      <c r="CK115" s="1000"/>
      <c r="CL115" s="1001"/>
      <c r="CM115" s="1004" t="s">
        <v>459</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460</v>
      </c>
      <c r="DH115" s="1014"/>
      <c r="DI115" s="1014"/>
      <c r="DJ115" s="1014"/>
      <c r="DK115" s="1015"/>
      <c r="DL115" s="1016" t="s">
        <v>391</v>
      </c>
      <c r="DM115" s="1014"/>
      <c r="DN115" s="1014"/>
      <c r="DO115" s="1014"/>
      <c r="DP115" s="1015"/>
      <c r="DQ115" s="1016" t="s">
        <v>391</v>
      </c>
      <c r="DR115" s="1014"/>
      <c r="DS115" s="1014"/>
      <c r="DT115" s="1014"/>
      <c r="DU115" s="1015"/>
      <c r="DV115" s="1017" t="s">
        <v>391</v>
      </c>
      <c r="DW115" s="1018"/>
      <c r="DX115" s="1018"/>
      <c r="DY115" s="1018"/>
      <c r="DZ115" s="1019"/>
    </row>
    <row r="116" spans="1:130" s="247" customFormat="1" ht="26.25" customHeight="1" x14ac:dyDescent="0.15">
      <c r="A116" s="1011"/>
      <c r="B116" s="1012"/>
      <c r="C116" s="1020" t="s">
        <v>461</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391</v>
      </c>
      <c r="AB116" s="1014"/>
      <c r="AC116" s="1014"/>
      <c r="AD116" s="1014"/>
      <c r="AE116" s="1015"/>
      <c r="AF116" s="1016" t="s">
        <v>460</v>
      </c>
      <c r="AG116" s="1014"/>
      <c r="AH116" s="1014"/>
      <c r="AI116" s="1014"/>
      <c r="AJ116" s="1015"/>
      <c r="AK116" s="1016" t="s">
        <v>128</v>
      </c>
      <c r="AL116" s="1014"/>
      <c r="AM116" s="1014"/>
      <c r="AN116" s="1014"/>
      <c r="AO116" s="1015"/>
      <c r="AP116" s="1017" t="s">
        <v>391</v>
      </c>
      <c r="AQ116" s="1018"/>
      <c r="AR116" s="1018"/>
      <c r="AS116" s="1018"/>
      <c r="AT116" s="1019"/>
      <c r="AU116" s="955"/>
      <c r="AV116" s="956"/>
      <c r="AW116" s="956"/>
      <c r="AX116" s="956"/>
      <c r="AY116" s="956"/>
      <c r="AZ116" s="1022" t="s">
        <v>462</v>
      </c>
      <c r="BA116" s="1023"/>
      <c r="BB116" s="1023"/>
      <c r="BC116" s="1023"/>
      <c r="BD116" s="1023"/>
      <c r="BE116" s="1023"/>
      <c r="BF116" s="1023"/>
      <c r="BG116" s="1023"/>
      <c r="BH116" s="1023"/>
      <c r="BI116" s="1023"/>
      <c r="BJ116" s="1023"/>
      <c r="BK116" s="1023"/>
      <c r="BL116" s="1023"/>
      <c r="BM116" s="1023"/>
      <c r="BN116" s="1023"/>
      <c r="BO116" s="1023"/>
      <c r="BP116" s="1024"/>
      <c r="BQ116" s="974" t="s">
        <v>391</v>
      </c>
      <c r="BR116" s="975"/>
      <c r="BS116" s="975"/>
      <c r="BT116" s="975"/>
      <c r="BU116" s="975"/>
      <c r="BV116" s="975" t="s">
        <v>128</v>
      </c>
      <c r="BW116" s="975"/>
      <c r="BX116" s="975"/>
      <c r="BY116" s="975"/>
      <c r="BZ116" s="975"/>
      <c r="CA116" s="975" t="s">
        <v>391</v>
      </c>
      <c r="CB116" s="975"/>
      <c r="CC116" s="975"/>
      <c r="CD116" s="975"/>
      <c r="CE116" s="975"/>
      <c r="CF116" s="969" t="s">
        <v>391</v>
      </c>
      <c r="CG116" s="970"/>
      <c r="CH116" s="970"/>
      <c r="CI116" s="970"/>
      <c r="CJ116" s="970"/>
      <c r="CK116" s="1000"/>
      <c r="CL116" s="1001"/>
      <c r="CM116" s="971" t="s">
        <v>463</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128</v>
      </c>
      <c r="DH116" s="1014"/>
      <c r="DI116" s="1014"/>
      <c r="DJ116" s="1014"/>
      <c r="DK116" s="1015"/>
      <c r="DL116" s="1016" t="s">
        <v>395</v>
      </c>
      <c r="DM116" s="1014"/>
      <c r="DN116" s="1014"/>
      <c r="DO116" s="1014"/>
      <c r="DP116" s="1015"/>
      <c r="DQ116" s="1016" t="s">
        <v>128</v>
      </c>
      <c r="DR116" s="1014"/>
      <c r="DS116" s="1014"/>
      <c r="DT116" s="1014"/>
      <c r="DU116" s="1015"/>
      <c r="DV116" s="1017" t="s">
        <v>128</v>
      </c>
      <c r="DW116" s="1018"/>
      <c r="DX116" s="1018"/>
      <c r="DY116" s="1018"/>
      <c r="DZ116" s="1019"/>
    </row>
    <row r="117" spans="1:130" s="247" customFormat="1" ht="26.25" customHeight="1" x14ac:dyDescent="0.15">
      <c r="A117" s="959" t="s">
        <v>188</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464</v>
      </c>
      <c r="Z117" s="941"/>
      <c r="AA117" s="1031">
        <v>6601665</v>
      </c>
      <c r="AB117" s="1032"/>
      <c r="AC117" s="1032"/>
      <c r="AD117" s="1032"/>
      <c r="AE117" s="1033"/>
      <c r="AF117" s="1034">
        <v>6351812</v>
      </c>
      <c r="AG117" s="1032"/>
      <c r="AH117" s="1032"/>
      <c r="AI117" s="1032"/>
      <c r="AJ117" s="1033"/>
      <c r="AK117" s="1034">
        <v>6191749</v>
      </c>
      <c r="AL117" s="1032"/>
      <c r="AM117" s="1032"/>
      <c r="AN117" s="1032"/>
      <c r="AO117" s="1033"/>
      <c r="AP117" s="1035"/>
      <c r="AQ117" s="1036"/>
      <c r="AR117" s="1036"/>
      <c r="AS117" s="1036"/>
      <c r="AT117" s="1037"/>
      <c r="AU117" s="955"/>
      <c r="AV117" s="956"/>
      <c r="AW117" s="956"/>
      <c r="AX117" s="956"/>
      <c r="AY117" s="956"/>
      <c r="AZ117" s="1022" t="s">
        <v>465</v>
      </c>
      <c r="BA117" s="1023"/>
      <c r="BB117" s="1023"/>
      <c r="BC117" s="1023"/>
      <c r="BD117" s="1023"/>
      <c r="BE117" s="1023"/>
      <c r="BF117" s="1023"/>
      <c r="BG117" s="1023"/>
      <c r="BH117" s="1023"/>
      <c r="BI117" s="1023"/>
      <c r="BJ117" s="1023"/>
      <c r="BK117" s="1023"/>
      <c r="BL117" s="1023"/>
      <c r="BM117" s="1023"/>
      <c r="BN117" s="1023"/>
      <c r="BO117" s="1023"/>
      <c r="BP117" s="1024"/>
      <c r="BQ117" s="974" t="s">
        <v>128</v>
      </c>
      <c r="BR117" s="975"/>
      <c r="BS117" s="975"/>
      <c r="BT117" s="975"/>
      <c r="BU117" s="975"/>
      <c r="BV117" s="975" t="s">
        <v>391</v>
      </c>
      <c r="BW117" s="975"/>
      <c r="BX117" s="975"/>
      <c r="BY117" s="975"/>
      <c r="BZ117" s="975"/>
      <c r="CA117" s="975" t="s">
        <v>391</v>
      </c>
      <c r="CB117" s="975"/>
      <c r="CC117" s="975"/>
      <c r="CD117" s="975"/>
      <c r="CE117" s="975"/>
      <c r="CF117" s="969" t="s">
        <v>391</v>
      </c>
      <c r="CG117" s="970"/>
      <c r="CH117" s="970"/>
      <c r="CI117" s="970"/>
      <c r="CJ117" s="970"/>
      <c r="CK117" s="1000"/>
      <c r="CL117" s="1001"/>
      <c r="CM117" s="971" t="s">
        <v>466</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391</v>
      </c>
      <c r="DH117" s="1014"/>
      <c r="DI117" s="1014"/>
      <c r="DJ117" s="1014"/>
      <c r="DK117" s="1015"/>
      <c r="DL117" s="1016" t="s">
        <v>391</v>
      </c>
      <c r="DM117" s="1014"/>
      <c r="DN117" s="1014"/>
      <c r="DO117" s="1014"/>
      <c r="DP117" s="1015"/>
      <c r="DQ117" s="1016" t="s">
        <v>128</v>
      </c>
      <c r="DR117" s="1014"/>
      <c r="DS117" s="1014"/>
      <c r="DT117" s="1014"/>
      <c r="DU117" s="1015"/>
      <c r="DV117" s="1017" t="s">
        <v>128</v>
      </c>
      <c r="DW117" s="1018"/>
      <c r="DX117" s="1018"/>
      <c r="DY117" s="1018"/>
      <c r="DZ117" s="1019"/>
    </row>
    <row r="118" spans="1:130" s="247" customFormat="1" ht="26.25" customHeight="1" x14ac:dyDescent="0.15">
      <c r="A118" s="959" t="s">
        <v>439</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437</v>
      </c>
      <c r="AB118" s="940"/>
      <c r="AC118" s="940"/>
      <c r="AD118" s="940"/>
      <c r="AE118" s="941"/>
      <c r="AF118" s="939" t="s">
        <v>309</v>
      </c>
      <c r="AG118" s="940"/>
      <c r="AH118" s="940"/>
      <c r="AI118" s="940"/>
      <c r="AJ118" s="941"/>
      <c r="AK118" s="939" t="s">
        <v>308</v>
      </c>
      <c r="AL118" s="940"/>
      <c r="AM118" s="940"/>
      <c r="AN118" s="940"/>
      <c r="AO118" s="941"/>
      <c r="AP118" s="1026" t="s">
        <v>438</v>
      </c>
      <c r="AQ118" s="1027"/>
      <c r="AR118" s="1027"/>
      <c r="AS118" s="1027"/>
      <c r="AT118" s="1028"/>
      <c r="AU118" s="955"/>
      <c r="AV118" s="956"/>
      <c r="AW118" s="956"/>
      <c r="AX118" s="956"/>
      <c r="AY118" s="956"/>
      <c r="AZ118" s="1029" t="s">
        <v>467</v>
      </c>
      <c r="BA118" s="1020"/>
      <c r="BB118" s="1020"/>
      <c r="BC118" s="1020"/>
      <c r="BD118" s="1020"/>
      <c r="BE118" s="1020"/>
      <c r="BF118" s="1020"/>
      <c r="BG118" s="1020"/>
      <c r="BH118" s="1020"/>
      <c r="BI118" s="1020"/>
      <c r="BJ118" s="1020"/>
      <c r="BK118" s="1020"/>
      <c r="BL118" s="1020"/>
      <c r="BM118" s="1020"/>
      <c r="BN118" s="1020"/>
      <c r="BO118" s="1020"/>
      <c r="BP118" s="1021"/>
      <c r="BQ118" s="1052" t="s">
        <v>395</v>
      </c>
      <c r="BR118" s="1053"/>
      <c r="BS118" s="1053"/>
      <c r="BT118" s="1053"/>
      <c r="BU118" s="1053"/>
      <c r="BV118" s="1053" t="s">
        <v>128</v>
      </c>
      <c r="BW118" s="1053"/>
      <c r="BX118" s="1053"/>
      <c r="BY118" s="1053"/>
      <c r="BZ118" s="1053"/>
      <c r="CA118" s="1053" t="s">
        <v>128</v>
      </c>
      <c r="CB118" s="1053"/>
      <c r="CC118" s="1053"/>
      <c r="CD118" s="1053"/>
      <c r="CE118" s="1053"/>
      <c r="CF118" s="969" t="s">
        <v>395</v>
      </c>
      <c r="CG118" s="970"/>
      <c r="CH118" s="970"/>
      <c r="CI118" s="970"/>
      <c r="CJ118" s="970"/>
      <c r="CK118" s="1000"/>
      <c r="CL118" s="1001"/>
      <c r="CM118" s="971" t="s">
        <v>468</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128</v>
      </c>
      <c r="DH118" s="1014"/>
      <c r="DI118" s="1014"/>
      <c r="DJ118" s="1014"/>
      <c r="DK118" s="1015"/>
      <c r="DL118" s="1016" t="s">
        <v>128</v>
      </c>
      <c r="DM118" s="1014"/>
      <c r="DN118" s="1014"/>
      <c r="DO118" s="1014"/>
      <c r="DP118" s="1015"/>
      <c r="DQ118" s="1016" t="s">
        <v>391</v>
      </c>
      <c r="DR118" s="1014"/>
      <c r="DS118" s="1014"/>
      <c r="DT118" s="1014"/>
      <c r="DU118" s="1015"/>
      <c r="DV118" s="1017" t="s">
        <v>391</v>
      </c>
      <c r="DW118" s="1018"/>
      <c r="DX118" s="1018"/>
      <c r="DY118" s="1018"/>
      <c r="DZ118" s="1019"/>
    </row>
    <row r="119" spans="1:130" s="247" customFormat="1" ht="26.25" customHeight="1" x14ac:dyDescent="0.15">
      <c r="A119" s="1113" t="s">
        <v>442</v>
      </c>
      <c r="B119" s="999"/>
      <c r="C119" s="978" t="s">
        <v>443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391</v>
      </c>
      <c r="AB119" s="947"/>
      <c r="AC119" s="947"/>
      <c r="AD119" s="947"/>
      <c r="AE119" s="948"/>
      <c r="AF119" s="949" t="s">
        <v>395</v>
      </c>
      <c r="AG119" s="947"/>
      <c r="AH119" s="947"/>
      <c r="AI119" s="947"/>
      <c r="AJ119" s="948"/>
      <c r="AK119" s="949" t="s">
        <v>391</v>
      </c>
      <c r="AL119" s="947"/>
      <c r="AM119" s="947"/>
      <c r="AN119" s="947"/>
      <c r="AO119" s="948"/>
      <c r="AP119" s="950" t="s">
        <v>128</v>
      </c>
      <c r="AQ119" s="951"/>
      <c r="AR119" s="951"/>
      <c r="AS119" s="951"/>
      <c r="AT119" s="952"/>
      <c r="AU119" s="957"/>
      <c r="AV119" s="958"/>
      <c r="AW119" s="958"/>
      <c r="AX119" s="958"/>
      <c r="AY119" s="958"/>
      <c r="AZ119" s="278" t="s">
        <v>188</v>
      </c>
      <c r="BA119" s="278"/>
      <c r="BB119" s="278"/>
      <c r="BC119" s="278"/>
      <c r="BD119" s="278"/>
      <c r="BE119" s="278"/>
      <c r="BF119" s="278"/>
      <c r="BG119" s="278"/>
      <c r="BH119" s="278"/>
      <c r="BI119" s="278"/>
      <c r="BJ119" s="278"/>
      <c r="BK119" s="278"/>
      <c r="BL119" s="278"/>
      <c r="BM119" s="278"/>
      <c r="BN119" s="278"/>
      <c r="BO119" s="1030" t="s">
        <v>469</v>
      </c>
      <c r="BP119" s="1061"/>
      <c r="BQ119" s="1052">
        <v>50906823</v>
      </c>
      <c r="BR119" s="1053"/>
      <c r="BS119" s="1053"/>
      <c r="BT119" s="1053"/>
      <c r="BU119" s="1053"/>
      <c r="BV119" s="1053">
        <v>47818219</v>
      </c>
      <c r="BW119" s="1053"/>
      <c r="BX119" s="1053"/>
      <c r="BY119" s="1053"/>
      <c r="BZ119" s="1053"/>
      <c r="CA119" s="1053">
        <v>44932132</v>
      </c>
      <c r="CB119" s="1053"/>
      <c r="CC119" s="1053"/>
      <c r="CD119" s="1053"/>
      <c r="CE119" s="1053"/>
      <c r="CF119" s="1054"/>
      <c r="CG119" s="1055"/>
      <c r="CH119" s="1055"/>
      <c r="CI119" s="1055"/>
      <c r="CJ119" s="1056"/>
      <c r="CK119" s="1002"/>
      <c r="CL119" s="1003"/>
      <c r="CM119" s="1057" t="s">
        <v>470</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128</v>
      </c>
      <c r="DH119" s="1039"/>
      <c r="DI119" s="1039"/>
      <c r="DJ119" s="1039"/>
      <c r="DK119" s="1040"/>
      <c r="DL119" s="1038" t="s">
        <v>391</v>
      </c>
      <c r="DM119" s="1039"/>
      <c r="DN119" s="1039"/>
      <c r="DO119" s="1039"/>
      <c r="DP119" s="1040"/>
      <c r="DQ119" s="1038" t="s">
        <v>128</v>
      </c>
      <c r="DR119" s="1039"/>
      <c r="DS119" s="1039"/>
      <c r="DT119" s="1039"/>
      <c r="DU119" s="1040"/>
      <c r="DV119" s="1041" t="s">
        <v>395</v>
      </c>
      <c r="DW119" s="1042"/>
      <c r="DX119" s="1042"/>
      <c r="DY119" s="1042"/>
      <c r="DZ119" s="1043"/>
    </row>
    <row r="120" spans="1:130" s="247" customFormat="1" ht="26.25" customHeight="1" x14ac:dyDescent="0.15">
      <c r="A120" s="1114"/>
      <c r="B120" s="1001"/>
      <c r="C120" s="971" t="s">
        <v>446</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v>858764</v>
      </c>
      <c r="AB120" s="1014"/>
      <c r="AC120" s="1014"/>
      <c r="AD120" s="1014"/>
      <c r="AE120" s="1015"/>
      <c r="AF120" s="1016">
        <v>786509</v>
      </c>
      <c r="AG120" s="1014"/>
      <c r="AH120" s="1014"/>
      <c r="AI120" s="1014"/>
      <c r="AJ120" s="1015"/>
      <c r="AK120" s="1016">
        <v>770263</v>
      </c>
      <c r="AL120" s="1014"/>
      <c r="AM120" s="1014"/>
      <c r="AN120" s="1014"/>
      <c r="AO120" s="1015"/>
      <c r="AP120" s="1017">
        <v>4</v>
      </c>
      <c r="AQ120" s="1018"/>
      <c r="AR120" s="1018"/>
      <c r="AS120" s="1018"/>
      <c r="AT120" s="1019"/>
      <c r="AU120" s="1044" t="s">
        <v>471</v>
      </c>
      <c r="AV120" s="1045"/>
      <c r="AW120" s="1045"/>
      <c r="AX120" s="1045"/>
      <c r="AY120" s="1046"/>
      <c r="AZ120" s="995" t="s">
        <v>472</v>
      </c>
      <c r="BA120" s="944"/>
      <c r="BB120" s="944"/>
      <c r="BC120" s="944"/>
      <c r="BD120" s="944"/>
      <c r="BE120" s="944"/>
      <c r="BF120" s="944"/>
      <c r="BG120" s="944"/>
      <c r="BH120" s="944"/>
      <c r="BI120" s="944"/>
      <c r="BJ120" s="944"/>
      <c r="BK120" s="944"/>
      <c r="BL120" s="944"/>
      <c r="BM120" s="944"/>
      <c r="BN120" s="944"/>
      <c r="BO120" s="944"/>
      <c r="BP120" s="945"/>
      <c r="BQ120" s="981">
        <v>7703074</v>
      </c>
      <c r="BR120" s="982"/>
      <c r="BS120" s="982"/>
      <c r="BT120" s="982"/>
      <c r="BU120" s="982"/>
      <c r="BV120" s="982">
        <v>7929193</v>
      </c>
      <c r="BW120" s="982"/>
      <c r="BX120" s="982"/>
      <c r="BY120" s="982"/>
      <c r="BZ120" s="982"/>
      <c r="CA120" s="982">
        <v>8793260</v>
      </c>
      <c r="CB120" s="982"/>
      <c r="CC120" s="982"/>
      <c r="CD120" s="982"/>
      <c r="CE120" s="982"/>
      <c r="CF120" s="996">
        <v>45.6</v>
      </c>
      <c r="CG120" s="997"/>
      <c r="CH120" s="997"/>
      <c r="CI120" s="997"/>
      <c r="CJ120" s="997"/>
      <c r="CK120" s="1062" t="s">
        <v>473</v>
      </c>
      <c r="CL120" s="1063"/>
      <c r="CM120" s="1063"/>
      <c r="CN120" s="1063"/>
      <c r="CO120" s="1064"/>
      <c r="CP120" s="1070" t="s">
        <v>474</v>
      </c>
      <c r="CQ120" s="1071"/>
      <c r="CR120" s="1071"/>
      <c r="CS120" s="1071"/>
      <c r="CT120" s="1071"/>
      <c r="CU120" s="1071"/>
      <c r="CV120" s="1071"/>
      <c r="CW120" s="1071"/>
      <c r="CX120" s="1071"/>
      <c r="CY120" s="1071"/>
      <c r="CZ120" s="1071"/>
      <c r="DA120" s="1071"/>
      <c r="DB120" s="1071"/>
      <c r="DC120" s="1071"/>
      <c r="DD120" s="1071"/>
      <c r="DE120" s="1071"/>
      <c r="DF120" s="1072"/>
      <c r="DG120" s="981">
        <v>6684084</v>
      </c>
      <c r="DH120" s="982"/>
      <c r="DI120" s="982"/>
      <c r="DJ120" s="982"/>
      <c r="DK120" s="982"/>
      <c r="DL120" s="982">
        <v>6053658</v>
      </c>
      <c r="DM120" s="982"/>
      <c r="DN120" s="982"/>
      <c r="DO120" s="982"/>
      <c r="DP120" s="982"/>
      <c r="DQ120" s="982">
        <v>5260507</v>
      </c>
      <c r="DR120" s="982"/>
      <c r="DS120" s="982"/>
      <c r="DT120" s="982"/>
      <c r="DU120" s="982"/>
      <c r="DV120" s="983">
        <v>27.3</v>
      </c>
      <c r="DW120" s="983"/>
      <c r="DX120" s="983"/>
      <c r="DY120" s="983"/>
      <c r="DZ120" s="984"/>
    </row>
    <row r="121" spans="1:130" s="247" customFormat="1" ht="26.25" customHeight="1" x14ac:dyDescent="0.15">
      <c r="A121" s="1114"/>
      <c r="B121" s="1001"/>
      <c r="C121" s="1022" t="s">
        <v>475</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128</v>
      </c>
      <c r="AB121" s="1014"/>
      <c r="AC121" s="1014"/>
      <c r="AD121" s="1014"/>
      <c r="AE121" s="1015"/>
      <c r="AF121" s="1016" t="s">
        <v>128</v>
      </c>
      <c r="AG121" s="1014"/>
      <c r="AH121" s="1014"/>
      <c r="AI121" s="1014"/>
      <c r="AJ121" s="1015"/>
      <c r="AK121" s="1016" t="s">
        <v>128</v>
      </c>
      <c r="AL121" s="1014"/>
      <c r="AM121" s="1014"/>
      <c r="AN121" s="1014"/>
      <c r="AO121" s="1015"/>
      <c r="AP121" s="1017" t="s">
        <v>391</v>
      </c>
      <c r="AQ121" s="1018"/>
      <c r="AR121" s="1018"/>
      <c r="AS121" s="1018"/>
      <c r="AT121" s="1019"/>
      <c r="AU121" s="1047"/>
      <c r="AV121" s="1048"/>
      <c r="AW121" s="1048"/>
      <c r="AX121" s="1048"/>
      <c r="AY121" s="1049"/>
      <c r="AZ121" s="1004" t="s">
        <v>476</v>
      </c>
      <c r="BA121" s="1005"/>
      <c r="BB121" s="1005"/>
      <c r="BC121" s="1005"/>
      <c r="BD121" s="1005"/>
      <c r="BE121" s="1005"/>
      <c r="BF121" s="1005"/>
      <c r="BG121" s="1005"/>
      <c r="BH121" s="1005"/>
      <c r="BI121" s="1005"/>
      <c r="BJ121" s="1005"/>
      <c r="BK121" s="1005"/>
      <c r="BL121" s="1005"/>
      <c r="BM121" s="1005"/>
      <c r="BN121" s="1005"/>
      <c r="BO121" s="1005"/>
      <c r="BP121" s="1006"/>
      <c r="BQ121" s="974">
        <v>7160593</v>
      </c>
      <c r="BR121" s="975"/>
      <c r="BS121" s="975"/>
      <c r="BT121" s="975"/>
      <c r="BU121" s="975"/>
      <c r="BV121" s="975">
        <v>6686278</v>
      </c>
      <c r="BW121" s="975"/>
      <c r="BX121" s="975"/>
      <c r="BY121" s="975"/>
      <c r="BZ121" s="975"/>
      <c r="CA121" s="975">
        <v>6914821</v>
      </c>
      <c r="CB121" s="975"/>
      <c r="CC121" s="975"/>
      <c r="CD121" s="975"/>
      <c r="CE121" s="975"/>
      <c r="CF121" s="969">
        <v>35.9</v>
      </c>
      <c r="CG121" s="970"/>
      <c r="CH121" s="970"/>
      <c r="CI121" s="970"/>
      <c r="CJ121" s="970"/>
      <c r="CK121" s="1065"/>
      <c r="CL121" s="1066"/>
      <c r="CM121" s="1066"/>
      <c r="CN121" s="1066"/>
      <c r="CO121" s="1067"/>
      <c r="CP121" s="1075" t="s">
        <v>477</v>
      </c>
      <c r="CQ121" s="1076"/>
      <c r="CR121" s="1076"/>
      <c r="CS121" s="1076"/>
      <c r="CT121" s="1076"/>
      <c r="CU121" s="1076"/>
      <c r="CV121" s="1076"/>
      <c r="CW121" s="1076"/>
      <c r="CX121" s="1076"/>
      <c r="CY121" s="1076"/>
      <c r="CZ121" s="1076"/>
      <c r="DA121" s="1076"/>
      <c r="DB121" s="1076"/>
      <c r="DC121" s="1076"/>
      <c r="DD121" s="1076"/>
      <c r="DE121" s="1076"/>
      <c r="DF121" s="1077"/>
      <c r="DG121" s="974">
        <v>4702770</v>
      </c>
      <c r="DH121" s="975"/>
      <c r="DI121" s="975"/>
      <c r="DJ121" s="975"/>
      <c r="DK121" s="975"/>
      <c r="DL121" s="975">
        <v>4045330</v>
      </c>
      <c r="DM121" s="975"/>
      <c r="DN121" s="975"/>
      <c r="DO121" s="975"/>
      <c r="DP121" s="975"/>
      <c r="DQ121" s="975">
        <v>3443203</v>
      </c>
      <c r="DR121" s="975"/>
      <c r="DS121" s="975"/>
      <c r="DT121" s="975"/>
      <c r="DU121" s="975"/>
      <c r="DV121" s="976">
        <v>17.899999999999999</v>
      </c>
      <c r="DW121" s="976"/>
      <c r="DX121" s="976"/>
      <c r="DY121" s="976"/>
      <c r="DZ121" s="977"/>
    </row>
    <row r="122" spans="1:130" s="247" customFormat="1" ht="26.25" customHeight="1" x14ac:dyDescent="0.15">
      <c r="A122" s="1114"/>
      <c r="B122" s="1001"/>
      <c r="C122" s="971" t="s">
        <v>456</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128</v>
      </c>
      <c r="AB122" s="1014"/>
      <c r="AC122" s="1014"/>
      <c r="AD122" s="1014"/>
      <c r="AE122" s="1015"/>
      <c r="AF122" s="1016" t="s">
        <v>391</v>
      </c>
      <c r="AG122" s="1014"/>
      <c r="AH122" s="1014"/>
      <c r="AI122" s="1014"/>
      <c r="AJ122" s="1015"/>
      <c r="AK122" s="1016" t="s">
        <v>391</v>
      </c>
      <c r="AL122" s="1014"/>
      <c r="AM122" s="1014"/>
      <c r="AN122" s="1014"/>
      <c r="AO122" s="1015"/>
      <c r="AP122" s="1017" t="s">
        <v>391</v>
      </c>
      <c r="AQ122" s="1018"/>
      <c r="AR122" s="1018"/>
      <c r="AS122" s="1018"/>
      <c r="AT122" s="1019"/>
      <c r="AU122" s="1047"/>
      <c r="AV122" s="1048"/>
      <c r="AW122" s="1048"/>
      <c r="AX122" s="1048"/>
      <c r="AY122" s="1049"/>
      <c r="AZ122" s="1029" t="s">
        <v>478</v>
      </c>
      <c r="BA122" s="1020"/>
      <c r="BB122" s="1020"/>
      <c r="BC122" s="1020"/>
      <c r="BD122" s="1020"/>
      <c r="BE122" s="1020"/>
      <c r="BF122" s="1020"/>
      <c r="BG122" s="1020"/>
      <c r="BH122" s="1020"/>
      <c r="BI122" s="1020"/>
      <c r="BJ122" s="1020"/>
      <c r="BK122" s="1020"/>
      <c r="BL122" s="1020"/>
      <c r="BM122" s="1020"/>
      <c r="BN122" s="1020"/>
      <c r="BO122" s="1020"/>
      <c r="BP122" s="1021"/>
      <c r="BQ122" s="1052">
        <v>35520065</v>
      </c>
      <c r="BR122" s="1053"/>
      <c r="BS122" s="1053"/>
      <c r="BT122" s="1053"/>
      <c r="BU122" s="1053"/>
      <c r="BV122" s="1053">
        <v>33910919</v>
      </c>
      <c r="BW122" s="1053"/>
      <c r="BX122" s="1053"/>
      <c r="BY122" s="1053"/>
      <c r="BZ122" s="1053"/>
      <c r="CA122" s="1053">
        <v>32628378</v>
      </c>
      <c r="CB122" s="1053"/>
      <c r="CC122" s="1053"/>
      <c r="CD122" s="1053"/>
      <c r="CE122" s="1053"/>
      <c r="CF122" s="1073">
        <v>169.4</v>
      </c>
      <c r="CG122" s="1074"/>
      <c r="CH122" s="1074"/>
      <c r="CI122" s="1074"/>
      <c r="CJ122" s="1074"/>
      <c r="CK122" s="1065"/>
      <c r="CL122" s="1066"/>
      <c r="CM122" s="1066"/>
      <c r="CN122" s="1066"/>
      <c r="CO122" s="1067"/>
      <c r="CP122" s="1075" t="s">
        <v>479</v>
      </c>
      <c r="CQ122" s="1076"/>
      <c r="CR122" s="1076"/>
      <c r="CS122" s="1076"/>
      <c r="CT122" s="1076"/>
      <c r="CU122" s="1076"/>
      <c r="CV122" s="1076"/>
      <c r="CW122" s="1076"/>
      <c r="CX122" s="1076"/>
      <c r="CY122" s="1076"/>
      <c r="CZ122" s="1076"/>
      <c r="DA122" s="1076"/>
      <c r="DB122" s="1076"/>
      <c r="DC122" s="1076"/>
      <c r="DD122" s="1076"/>
      <c r="DE122" s="1076"/>
      <c r="DF122" s="1077"/>
      <c r="DG122" s="974">
        <v>286147</v>
      </c>
      <c r="DH122" s="975"/>
      <c r="DI122" s="975"/>
      <c r="DJ122" s="975"/>
      <c r="DK122" s="975"/>
      <c r="DL122" s="975">
        <v>242243</v>
      </c>
      <c r="DM122" s="975"/>
      <c r="DN122" s="975"/>
      <c r="DO122" s="975"/>
      <c r="DP122" s="975"/>
      <c r="DQ122" s="975">
        <v>148919</v>
      </c>
      <c r="DR122" s="975"/>
      <c r="DS122" s="975"/>
      <c r="DT122" s="975"/>
      <c r="DU122" s="975"/>
      <c r="DV122" s="976">
        <v>0.8</v>
      </c>
      <c r="DW122" s="976"/>
      <c r="DX122" s="976"/>
      <c r="DY122" s="976"/>
      <c r="DZ122" s="977"/>
    </row>
    <row r="123" spans="1:130" s="247" customFormat="1" ht="26.25" customHeight="1" x14ac:dyDescent="0.15">
      <c r="A123" s="1114"/>
      <c r="B123" s="1001"/>
      <c r="C123" s="971" t="s">
        <v>463</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128</v>
      </c>
      <c r="AB123" s="1014"/>
      <c r="AC123" s="1014"/>
      <c r="AD123" s="1014"/>
      <c r="AE123" s="1015"/>
      <c r="AF123" s="1016" t="s">
        <v>128</v>
      </c>
      <c r="AG123" s="1014"/>
      <c r="AH123" s="1014"/>
      <c r="AI123" s="1014"/>
      <c r="AJ123" s="1015"/>
      <c r="AK123" s="1016" t="s">
        <v>395</v>
      </c>
      <c r="AL123" s="1014"/>
      <c r="AM123" s="1014"/>
      <c r="AN123" s="1014"/>
      <c r="AO123" s="1015"/>
      <c r="AP123" s="1017" t="s">
        <v>128</v>
      </c>
      <c r="AQ123" s="1018"/>
      <c r="AR123" s="1018"/>
      <c r="AS123" s="1018"/>
      <c r="AT123" s="1019"/>
      <c r="AU123" s="1050"/>
      <c r="AV123" s="1051"/>
      <c r="AW123" s="1051"/>
      <c r="AX123" s="1051"/>
      <c r="AY123" s="1051"/>
      <c r="AZ123" s="278" t="s">
        <v>188</v>
      </c>
      <c r="BA123" s="278"/>
      <c r="BB123" s="278"/>
      <c r="BC123" s="278"/>
      <c r="BD123" s="278"/>
      <c r="BE123" s="278"/>
      <c r="BF123" s="278"/>
      <c r="BG123" s="278"/>
      <c r="BH123" s="278"/>
      <c r="BI123" s="278"/>
      <c r="BJ123" s="278"/>
      <c r="BK123" s="278"/>
      <c r="BL123" s="278"/>
      <c r="BM123" s="278"/>
      <c r="BN123" s="278"/>
      <c r="BO123" s="1030" t="s">
        <v>480</v>
      </c>
      <c r="BP123" s="1061"/>
      <c r="BQ123" s="1120">
        <v>50383732</v>
      </c>
      <c r="BR123" s="1121"/>
      <c r="BS123" s="1121"/>
      <c r="BT123" s="1121"/>
      <c r="BU123" s="1121"/>
      <c r="BV123" s="1121">
        <v>48526390</v>
      </c>
      <c r="BW123" s="1121"/>
      <c r="BX123" s="1121"/>
      <c r="BY123" s="1121"/>
      <c r="BZ123" s="1121"/>
      <c r="CA123" s="1121">
        <v>48336459</v>
      </c>
      <c r="CB123" s="1121"/>
      <c r="CC123" s="1121"/>
      <c r="CD123" s="1121"/>
      <c r="CE123" s="1121"/>
      <c r="CF123" s="1054"/>
      <c r="CG123" s="1055"/>
      <c r="CH123" s="1055"/>
      <c r="CI123" s="1055"/>
      <c r="CJ123" s="1056"/>
      <c r="CK123" s="1065"/>
      <c r="CL123" s="1066"/>
      <c r="CM123" s="1066"/>
      <c r="CN123" s="1066"/>
      <c r="CO123" s="1067"/>
      <c r="CP123" s="1075" t="s">
        <v>481</v>
      </c>
      <c r="CQ123" s="1076"/>
      <c r="CR123" s="1076"/>
      <c r="CS123" s="1076"/>
      <c r="CT123" s="1076"/>
      <c r="CU123" s="1076"/>
      <c r="CV123" s="1076"/>
      <c r="CW123" s="1076"/>
      <c r="CX123" s="1076"/>
      <c r="CY123" s="1076"/>
      <c r="CZ123" s="1076"/>
      <c r="DA123" s="1076"/>
      <c r="DB123" s="1076"/>
      <c r="DC123" s="1076"/>
      <c r="DD123" s="1076"/>
      <c r="DE123" s="1076"/>
      <c r="DF123" s="1077"/>
      <c r="DG123" s="1013">
        <v>67160</v>
      </c>
      <c r="DH123" s="1014"/>
      <c r="DI123" s="1014"/>
      <c r="DJ123" s="1014"/>
      <c r="DK123" s="1015"/>
      <c r="DL123" s="1016">
        <v>32442</v>
      </c>
      <c r="DM123" s="1014"/>
      <c r="DN123" s="1014"/>
      <c r="DO123" s="1014"/>
      <c r="DP123" s="1015"/>
      <c r="DQ123" s="1016">
        <v>9324</v>
      </c>
      <c r="DR123" s="1014"/>
      <c r="DS123" s="1014"/>
      <c r="DT123" s="1014"/>
      <c r="DU123" s="1015"/>
      <c r="DV123" s="1017">
        <v>0</v>
      </c>
      <c r="DW123" s="1018"/>
      <c r="DX123" s="1018"/>
      <c r="DY123" s="1018"/>
      <c r="DZ123" s="1019"/>
    </row>
    <row r="124" spans="1:130" s="247" customFormat="1" ht="26.25" customHeight="1" thickBot="1" x14ac:dyDescent="0.2">
      <c r="A124" s="1114"/>
      <c r="B124" s="1001"/>
      <c r="C124" s="971" t="s">
        <v>466</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v>331</v>
      </c>
      <c r="AB124" s="1014"/>
      <c r="AC124" s="1014"/>
      <c r="AD124" s="1014"/>
      <c r="AE124" s="1015"/>
      <c r="AF124" s="1016" t="s">
        <v>128</v>
      </c>
      <c r="AG124" s="1014"/>
      <c r="AH124" s="1014"/>
      <c r="AI124" s="1014"/>
      <c r="AJ124" s="1015"/>
      <c r="AK124" s="1016">
        <v>732</v>
      </c>
      <c r="AL124" s="1014"/>
      <c r="AM124" s="1014"/>
      <c r="AN124" s="1014"/>
      <c r="AO124" s="1015"/>
      <c r="AP124" s="1017">
        <v>0</v>
      </c>
      <c r="AQ124" s="1018"/>
      <c r="AR124" s="1018"/>
      <c r="AS124" s="1018"/>
      <c r="AT124" s="1019"/>
      <c r="AU124" s="1116" t="s">
        <v>482</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2.7</v>
      </c>
      <c r="BR124" s="1083"/>
      <c r="BS124" s="1083"/>
      <c r="BT124" s="1083"/>
      <c r="BU124" s="1083"/>
      <c r="BV124" s="1083" t="s">
        <v>128</v>
      </c>
      <c r="BW124" s="1083"/>
      <c r="BX124" s="1083"/>
      <c r="BY124" s="1083"/>
      <c r="BZ124" s="1083"/>
      <c r="CA124" s="1083" t="s">
        <v>128</v>
      </c>
      <c r="CB124" s="1083"/>
      <c r="CC124" s="1083"/>
      <c r="CD124" s="1083"/>
      <c r="CE124" s="1083"/>
      <c r="CF124" s="1084"/>
      <c r="CG124" s="1085"/>
      <c r="CH124" s="1085"/>
      <c r="CI124" s="1085"/>
      <c r="CJ124" s="1086"/>
      <c r="CK124" s="1068"/>
      <c r="CL124" s="1068"/>
      <c r="CM124" s="1068"/>
      <c r="CN124" s="1068"/>
      <c r="CO124" s="1069"/>
      <c r="CP124" s="1075" t="s">
        <v>483</v>
      </c>
      <c r="CQ124" s="1076"/>
      <c r="CR124" s="1076"/>
      <c r="CS124" s="1076"/>
      <c r="CT124" s="1076"/>
      <c r="CU124" s="1076"/>
      <c r="CV124" s="1076"/>
      <c r="CW124" s="1076"/>
      <c r="CX124" s="1076"/>
      <c r="CY124" s="1076"/>
      <c r="CZ124" s="1076"/>
      <c r="DA124" s="1076"/>
      <c r="DB124" s="1076"/>
      <c r="DC124" s="1076"/>
      <c r="DD124" s="1076"/>
      <c r="DE124" s="1076"/>
      <c r="DF124" s="1077"/>
      <c r="DG124" s="1060" t="s">
        <v>391</v>
      </c>
      <c r="DH124" s="1039"/>
      <c r="DI124" s="1039"/>
      <c r="DJ124" s="1039"/>
      <c r="DK124" s="1040"/>
      <c r="DL124" s="1038" t="s">
        <v>128</v>
      </c>
      <c r="DM124" s="1039"/>
      <c r="DN124" s="1039"/>
      <c r="DO124" s="1039"/>
      <c r="DP124" s="1040"/>
      <c r="DQ124" s="1038" t="s">
        <v>128</v>
      </c>
      <c r="DR124" s="1039"/>
      <c r="DS124" s="1039"/>
      <c r="DT124" s="1039"/>
      <c r="DU124" s="1040"/>
      <c r="DV124" s="1041" t="s">
        <v>128</v>
      </c>
      <c r="DW124" s="1042"/>
      <c r="DX124" s="1042"/>
      <c r="DY124" s="1042"/>
      <c r="DZ124" s="1043"/>
    </row>
    <row r="125" spans="1:130" s="247" customFormat="1" ht="26.25" customHeight="1" x14ac:dyDescent="0.15">
      <c r="A125" s="1114"/>
      <c r="B125" s="1001"/>
      <c r="C125" s="971" t="s">
        <v>468</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128</v>
      </c>
      <c r="AB125" s="1014"/>
      <c r="AC125" s="1014"/>
      <c r="AD125" s="1014"/>
      <c r="AE125" s="1015"/>
      <c r="AF125" s="1016" t="s">
        <v>128</v>
      </c>
      <c r="AG125" s="1014"/>
      <c r="AH125" s="1014"/>
      <c r="AI125" s="1014"/>
      <c r="AJ125" s="1015"/>
      <c r="AK125" s="1016" t="s">
        <v>391</v>
      </c>
      <c r="AL125" s="1014"/>
      <c r="AM125" s="1014"/>
      <c r="AN125" s="1014"/>
      <c r="AO125" s="1015"/>
      <c r="AP125" s="1017" t="s">
        <v>128</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484</v>
      </c>
      <c r="CL125" s="1063"/>
      <c r="CM125" s="1063"/>
      <c r="CN125" s="1063"/>
      <c r="CO125" s="1064"/>
      <c r="CP125" s="995" t="s">
        <v>485</v>
      </c>
      <c r="CQ125" s="944"/>
      <c r="CR125" s="944"/>
      <c r="CS125" s="944"/>
      <c r="CT125" s="944"/>
      <c r="CU125" s="944"/>
      <c r="CV125" s="944"/>
      <c r="CW125" s="944"/>
      <c r="CX125" s="944"/>
      <c r="CY125" s="944"/>
      <c r="CZ125" s="944"/>
      <c r="DA125" s="944"/>
      <c r="DB125" s="944"/>
      <c r="DC125" s="944"/>
      <c r="DD125" s="944"/>
      <c r="DE125" s="944"/>
      <c r="DF125" s="945"/>
      <c r="DG125" s="981" t="s">
        <v>128</v>
      </c>
      <c r="DH125" s="982"/>
      <c r="DI125" s="982"/>
      <c r="DJ125" s="982"/>
      <c r="DK125" s="982"/>
      <c r="DL125" s="982" t="s">
        <v>128</v>
      </c>
      <c r="DM125" s="982"/>
      <c r="DN125" s="982"/>
      <c r="DO125" s="982"/>
      <c r="DP125" s="982"/>
      <c r="DQ125" s="982" t="s">
        <v>391</v>
      </c>
      <c r="DR125" s="982"/>
      <c r="DS125" s="982"/>
      <c r="DT125" s="982"/>
      <c r="DU125" s="982"/>
      <c r="DV125" s="983" t="s">
        <v>128</v>
      </c>
      <c r="DW125" s="983"/>
      <c r="DX125" s="983"/>
      <c r="DY125" s="983"/>
      <c r="DZ125" s="984"/>
    </row>
    <row r="126" spans="1:130" s="247" customFormat="1" ht="26.25" customHeight="1" thickBot="1" x14ac:dyDescent="0.2">
      <c r="A126" s="1114"/>
      <c r="B126" s="1001"/>
      <c r="C126" s="971" t="s">
        <v>470</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128</v>
      </c>
      <c r="AB126" s="1014"/>
      <c r="AC126" s="1014"/>
      <c r="AD126" s="1014"/>
      <c r="AE126" s="1015"/>
      <c r="AF126" s="1016" t="s">
        <v>128</v>
      </c>
      <c r="AG126" s="1014"/>
      <c r="AH126" s="1014"/>
      <c r="AI126" s="1014"/>
      <c r="AJ126" s="1015"/>
      <c r="AK126" s="1016" t="s">
        <v>128</v>
      </c>
      <c r="AL126" s="1014"/>
      <c r="AM126" s="1014"/>
      <c r="AN126" s="1014"/>
      <c r="AO126" s="1015"/>
      <c r="AP126" s="1017" t="s">
        <v>128</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486</v>
      </c>
      <c r="CQ126" s="1005"/>
      <c r="CR126" s="1005"/>
      <c r="CS126" s="1005"/>
      <c r="CT126" s="1005"/>
      <c r="CU126" s="1005"/>
      <c r="CV126" s="1005"/>
      <c r="CW126" s="1005"/>
      <c r="CX126" s="1005"/>
      <c r="CY126" s="1005"/>
      <c r="CZ126" s="1005"/>
      <c r="DA126" s="1005"/>
      <c r="DB126" s="1005"/>
      <c r="DC126" s="1005"/>
      <c r="DD126" s="1005"/>
      <c r="DE126" s="1005"/>
      <c r="DF126" s="1006"/>
      <c r="DG126" s="974" t="s">
        <v>128</v>
      </c>
      <c r="DH126" s="975"/>
      <c r="DI126" s="975"/>
      <c r="DJ126" s="975"/>
      <c r="DK126" s="975"/>
      <c r="DL126" s="975" t="s">
        <v>128</v>
      </c>
      <c r="DM126" s="975"/>
      <c r="DN126" s="975"/>
      <c r="DO126" s="975"/>
      <c r="DP126" s="975"/>
      <c r="DQ126" s="975" t="s">
        <v>128</v>
      </c>
      <c r="DR126" s="975"/>
      <c r="DS126" s="975"/>
      <c r="DT126" s="975"/>
      <c r="DU126" s="975"/>
      <c r="DV126" s="976" t="s">
        <v>128</v>
      </c>
      <c r="DW126" s="976"/>
      <c r="DX126" s="976"/>
      <c r="DY126" s="976"/>
      <c r="DZ126" s="977"/>
    </row>
    <row r="127" spans="1:130" s="247" customFormat="1" ht="26.25" customHeight="1" x14ac:dyDescent="0.15">
      <c r="A127" s="1115"/>
      <c r="B127" s="1003"/>
      <c r="C127" s="1057" t="s">
        <v>487</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128</v>
      </c>
      <c r="AB127" s="1014"/>
      <c r="AC127" s="1014"/>
      <c r="AD127" s="1014"/>
      <c r="AE127" s="1015"/>
      <c r="AF127" s="1016" t="s">
        <v>128</v>
      </c>
      <c r="AG127" s="1014"/>
      <c r="AH127" s="1014"/>
      <c r="AI127" s="1014"/>
      <c r="AJ127" s="1015"/>
      <c r="AK127" s="1016" t="s">
        <v>128</v>
      </c>
      <c r="AL127" s="1014"/>
      <c r="AM127" s="1014"/>
      <c r="AN127" s="1014"/>
      <c r="AO127" s="1015"/>
      <c r="AP127" s="1017" t="s">
        <v>128</v>
      </c>
      <c r="AQ127" s="1018"/>
      <c r="AR127" s="1018"/>
      <c r="AS127" s="1018"/>
      <c r="AT127" s="1019"/>
      <c r="AU127" s="283"/>
      <c r="AV127" s="283"/>
      <c r="AW127" s="283"/>
      <c r="AX127" s="1087" t="s">
        <v>488</v>
      </c>
      <c r="AY127" s="1088"/>
      <c r="AZ127" s="1088"/>
      <c r="BA127" s="1088"/>
      <c r="BB127" s="1088"/>
      <c r="BC127" s="1088"/>
      <c r="BD127" s="1088"/>
      <c r="BE127" s="1089"/>
      <c r="BF127" s="1090" t="s">
        <v>489</v>
      </c>
      <c r="BG127" s="1088"/>
      <c r="BH127" s="1088"/>
      <c r="BI127" s="1088"/>
      <c r="BJ127" s="1088"/>
      <c r="BK127" s="1088"/>
      <c r="BL127" s="1089"/>
      <c r="BM127" s="1090" t="s">
        <v>490</v>
      </c>
      <c r="BN127" s="1088"/>
      <c r="BO127" s="1088"/>
      <c r="BP127" s="1088"/>
      <c r="BQ127" s="1088"/>
      <c r="BR127" s="1088"/>
      <c r="BS127" s="1089"/>
      <c r="BT127" s="1090" t="s">
        <v>491</v>
      </c>
      <c r="BU127" s="1088"/>
      <c r="BV127" s="1088"/>
      <c r="BW127" s="1088"/>
      <c r="BX127" s="1088"/>
      <c r="BY127" s="1088"/>
      <c r="BZ127" s="1112"/>
      <c r="CA127" s="283"/>
      <c r="CB127" s="283"/>
      <c r="CC127" s="283"/>
      <c r="CD127" s="284"/>
      <c r="CE127" s="284"/>
      <c r="CF127" s="284"/>
      <c r="CG127" s="281"/>
      <c r="CH127" s="281"/>
      <c r="CI127" s="281"/>
      <c r="CJ127" s="282"/>
      <c r="CK127" s="1079"/>
      <c r="CL127" s="1066"/>
      <c r="CM127" s="1066"/>
      <c r="CN127" s="1066"/>
      <c r="CO127" s="1067"/>
      <c r="CP127" s="1004" t="s">
        <v>492</v>
      </c>
      <c r="CQ127" s="1005"/>
      <c r="CR127" s="1005"/>
      <c r="CS127" s="1005"/>
      <c r="CT127" s="1005"/>
      <c r="CU127" s="1005"/>
      <c r="CV127" s="1005"/>
      <c r="CW127" s="1005"/>
      <c r="CX127" s="1005"/>
      <c r="CY127" s="1005"/>
      <c r="CZ127" s="1005"/>
      <c r="DA127" s="1005"/>
      <c r="DB127" s="1005"/>
      <c r="DC127" s="1005"/>
      <c r="DD127" s="1005"/>
      <c r="DE127" s="1005"/>
      <c r="DF127" s="1006"/>
      <c r="DG127" s="974" t="s">
        <v>128</v>
      </c>
      <c r="DH127" s="975"/>
      <c r="DI127" s="975"/>
      <c r="DJ127" s="975"/>
      <c r="DK127" s="975"/>
      <c r="DL127" s="975" t="s">
        <v>128</v>
      </c>
      <c r="DM127" s="975"/>
      <c r="DN127" s="975"/>
      <c r="DO127" s="975"/>
      <c r="DP127" s="975"/>
      <c r="DQ127" s="975" t="s">
        <v>128</v>
      </c>
      <c r="DR127" s="975"/>
      <c r="DS127" s="975"/>
      <c r="DT127" s="975"/>
      <c r="DU127" s="975"/>
      <c r="DV127" s="976" t="s">
        <v>128</v>
      </c>
      <c r="DW127" s="976"/>
      <c r="DX127" s="976"/>
      <c r="DY127" s="976"/>
      <c r="DZ127" s="977"/>
    </row>
    <row r="128" spans="1:130" s="247" customFormat="1" ht="26.25" customHeight="1" thickBot="1" x14ac:dyDescent="0.2">
      <c r="A128" s="1098" t="s">
        <v>493</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494</v>
      </c>
      <c r="X128" s="1100"/>
      <c r="Y128" s="1100"/>
      <c r="Z128" s="1101"/>
      <c r="AA128" s="1102">
        <v>1102046</v>
      </c>
      <c r="AB128" s="1103"/>
      <c r="AC128" s="1103"/>
      <c r="AD128" s="1103"/>
      <c r="AE128" s="1104"/>
      <c r="AF128" s="1105">
        <v>1085444</v>
      </c>
      <c r="AG128" s="1103"/>
      <c r="AH128" s="1103"/>
      <c r="AI128" s="1103"/>
      <c r="AJ128" s="1104"/>
      <c r="AK128" s="1105">
        <v>1139652</v>
      </c>
      <c r="AL128" s="1103"/>
      <c r="AM128" s="1103"/>
      <c r="AN128" s="1103"/>
      <c r="AO128" s="1104"/>
      <c r="AP128" s="1106"/>
      <c r="AQ128" s="1107"/>
      <c r="AR128" s="1107"/>
      <c r="AS128" s="1107"/>
      <c r="AT128" s="1108"/>
      <c r="AU128" s="283"/>
      <c r="AV128" s="283"/>
      <c r="AW128" s="283"/>
      <c r="AX128" s="943" t="s">
        <v>495</v>
      </c>
      <c r="AY128" s="944"/>
      <c r="AZ128" s="944"/>
      <c r="BA128" s="944"/>
      <c r="BB128" s="944"/>
      <c r="BC128" s="944"/>
      <c r="BD128" s="944"/>
      <c r="BE128" s="945"/>
      <c r="BF128" s="1109" t="s">
        <v>391</v>
      </c>
      <c r="BG128" s="1110"/>
      <c r="BH128" s="1110"/>
      <c r="BI128" s="1110"/>
      <c r="BJ128" s="1110"/>
      <c r="BK128" s="1110"/>
      <c r="BL128" s="1111"/>
      <c r="BM128" s="1109">
        <v>12.21</v>
      </c>
      <c r="BN128" s="1110"/>
      <c r="BO128" s="1110"/>
      <c r="BP128" s="1110"/>
      <c r="BQ128" s="1110"/>
      <c r="BR128" s="1110"/>
      <c r="BS128" s="1111"/>
      <c r="BT128" s="1109">
        <v>20</v>
      </c>
      <c r="BU128" s="1110"/>
      <c r="BV128" s="1110"/>
      <c r="BW128" s="1110"/>
      <c r="BX128" s="1110"/>
      <c r="BY128" s="1110"/>
      <c r="BZ128" s="1134"/>
      <c r="CA128" s="284"/>
      <c r="CB128" s="284"/>
      <c r="CC128" s="284"/>
      <c r="CD128" s="284"/>
      <c r="CE128" s="284"/>
      <c r="CF128" s="284"/>
      <c r="CG128" s="281"/>
      <c r="CH128" s="281"/>
      <c r="CI128" s="281"/>
      <c r="CJ128" s="282"/>
      <c r="CK128" s="1080"/>
      <c r="CL128" s="1081"/>
      <c r="CM128" s="1081"/>
      <c r="CN128" s="1081"/>
      <c r="CO128" s="1082"/>
      <c r="CP128" s="1091" t="s">
        <v>496</v>
      </c>
      <c r="CQ128" s="1092"/>
      <c r="CR128" s="1092"/>
      <c r="CS128" s="1092"/>
      <c r="CT128" s="1092"/>
      <c r="CU128" s="1092"/>
      <c r="CV128" s="1092"/>
      <c r="CW128" s="1092"/>
      <c r="CX128" s="1092"/>
      <c r="CY128" s="1092"/>
      <c r="CZ128" s="1092"/>
      <c r="DA128" s="1092"/>
      <c r="DB128" s="1092"/>
      <c r="DC128" s="1092"/>
      <c r="DD128" s="1092"/>
      <c r="DE128" s="1092"/>
      <c r="DF128" s="1093"/>
      <c r="DG128" s="1094">
        <v>2856</v>
      </c>
      <c r="DH128" s="1095"/>
      <c r="DI128" s="1095"/>
      <c r="DJ128" s="1095"/>
      <c r="DK128" s="1095"/>
      <c r="DL128" s="1095">
        <v>1419</v>
      </c>
      <c r="DM128" s="1095"/>
      <c r="DN128" s="1095"/>
      <c r="DO128" s="1095"/>
      <c r="DP128" s="1095"/>
      <c r="DQ128" s="1095">
        <v>1304</v>
      </c>
      <c r="DR128" s="1095"/>
      <c r="DS128" s="1095"/>
      <c r="DT128" s="1095"/>
      <c r="DU128" s="1095"/>
      <c r="DV128" s="1096">
        <v>0</v>
      </c>
      <c r="DW128" s="1096"/>
      <c r="DX128" s="1096"/>
      <c r="DY128" s="1096"/>
      <c r="DZ128" s="1097"/>
    </row>
    <row r="129" spans="1:131" s="247" customFormat="1" ht="26.25" customHeight="1" x14ac:dyDescent="0.15">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497</v>
      </c>
      <c r="X129" s="1129"/>
      <c r="Y129" s="1129"/>
      <c r="Z129" s="1130"/>
      <c r="AA129" s="1013">
        <v>22863511</v>
      </c>
      <c r="AB129" s="1014"/>
      <c r="AC129" s="1014"/>
      <c r="AD129" s="1014"/>
      <c r="AE129" s="1015"/>
      <c r="AF129" s="1016">
        <v>23019951</v>
      </c>
      <c r="AG129" s="1014"/>
      <c r="AH129" s="1014"/>
      <c r="AI129" s="1014"/>
      <c r="AJ129" s="1015"/>
      <c r="AK129" s="1016">
        <v>23196122</v>
      </c>
      <c r="AL129" s="1014"/>
      <c r="AM129" s="1014"/>
      <c r="AN129" s="1014"/>
      <c r="AO129" s="1015"/>
      <c r="AP129" s="1131"/>
      <c r="AQ129" s="1132"/>
      <c r="AR129" s="1132"/>
      <c r="AS129" s="1132"/>
      <c r="AT129" s="1133"/>
      <c r="AU129" s="285"/>
      <c r="AV129" s="285"/>
      <c r="AW129" s="285"/>
      <c r="AX129" s="1122" t="s">
        <v>498</v>
      </c>
      <c r="AY129" s="1005"/>
      <c r="AZ129" s="1005"/>
      <c r="BA129" s="1005"/>
      <c r="BB129" s="1005"/>
      <c r="BC129" s="1005"/>
      <c r="BD129" s="1005"/>
      <c r="BE129" s="1006"/>
      <c r="BF129" s="1123" t="s">
        <v>391</v>
      </c>
      <c r="BG129" s="1124"/>
      <c r="BH129" s="1124"/>
      <c r="BI129" s="1124"/>
      <c r="BJ129" s="1124"/>
      <c r="BK129" s="1124"/>
      <c r="BL129" s="1125"/>
      <c r="BM129" s="1123">
        <v>17.21</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5" t="s">
        <v>499</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500</v>
      </c>
      <c r="X130" s="1129"/>
      <c r="Y130" s="1129"/>
      <c r="Z130" s="1130"/>
      <c r="AA130" s="1013">
        <v>4154062</v>
      </c>
      <c r="AB130" s="1014"/>
      <c r="AC130" s="1014"/>
      <c r="AD130" s="1014"/>
      <c r="AE130" s="1015"/>
      <c r="AF130" s="1016">
        <v>4053924</v>
      </c>
      <c r="AG130" s="1014"/>
      <c r="AH130" s="1014"/>
      <c r="AI130" s="1014"/>
      <c r="AJ130" s="1015"/>
      <c r="AK130" s="1016">
        <v>3931254</v>
      </c>
      <c r="AL130" s="1014"/>
      <c r="AM130" s="1014"/>
      <c r="AN130" s="1014"/>
      <c r="AO130" s="1015"/>
      <c r="AP130" s="1131"/>
      <c r="AQ130" s="1132"/>
      <c r="AR130" s="1132"/>
      <c r="AS130" s="1132"/>
      <c r="AT130" s="1133"/>
      <c r="AU130" s="285"/>
      <c r="AV130" s="285"/>
      <c r="AW130" s="285"/>
      <c r="AX130" s="1122" t="s">
        <v>501</v>
      </c>
      <c r="AY130" s="1005"/>
      <c r="AZ130" s="1005"/>
      <c r="BA130" s="1005"/>
      <c r="BB130" s="1005"/>
      <c r="BC130" s="1005"/>
      <c r="BD130" s="1005"/>
      <c r="BE130" s="1006"/>
      <c r="BF130" s="1159">
        <v>6.4</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502</v>
      </c>
      <c r="X131" s="1167"/>
      <c r="Y131" s="1167"/>
      <c r="Z131" s="1168"/>
      <c r="AA131" s="1060">
        <v>18709449</v>
      </c>
      <c r="AB131" s="1039"/>
      <c r="AC131" s="1039"/>
      <c r="AD131" s="1039"/>
      <c r="AE131" s="1040"/>
      <c r="AF131" s="1038">
        <v>18966027</v>
      </c>
      <c r="AG131" s="1039"/>
      <c r="AH131" s="1039"/>
      <c r="AI131" s="1039"/>
      <c r="AJ131" s="1040"/>
      <c r="AK131" s="1038">
        <v>19264868</v>
      </c>
      <c r="AL131" s="1039"/>
      <c r="AM131" s="1039"/>
      <c r="AN131" s="1039"/>
      <c r="AO131" s="1040"/>
      <c r="AP131" s="1169"/>
      <c r="AQ131" s="1170"/>
      <c r="AR131" s="1170"/>
      <c r="AS131" s="1170"/>
      <c r="AT131" s="1171"/>
      <c r="AU131" s="285"/>
      <c r="AV131" s="285"/>
      <c r="AW131" s="285"/>
      <c r="AX131" s="1141" t="s">
        <v>503</v>
      </c>
      <c r="AY131" s="1092"/>
      <c r="AZ131" s="1092"/>
      <c r="BA131" s="1092"/>
      <c r="BB131" s="1092"/>
      <c r="BC131" s="1092"/>
      <c r="BD131" s="1092"/>
      <c r="BE131" s="1093"/>
      <c r="BF131" s="1142" t="s">
        <v>128</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8" t="s">
        <v>504</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505</v>
      </c>
      <c r="W132" s="1152"/>
      <c r="X132" s="1152"/>
      <c r="Y132" s="1152"/>
      <c r="Z132" s="1153"/>
      <c r="AA132" s="1154">
        <v>7.1918579749999996</v>
      </c>
      <c r="AB132" s="1155"/>
      <c r="AC132" s="1155"/>
      <c r="AD132" s="1155"/>
      <c r="AE132" s="1156"/>
      <c r="AF132" s="1157">
        <v>6.3927147209999999</v>
      </c>
      <c r="AG132" s="1155"/>
      <c r="AH132" s="1155"/>
      <c r="AI132" s="1155"/>
      <c r="AJ132" s="1156"/>
      <c r="AK132" s="1157">
        <v>5.818067375</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506</v>
      </c>
      <c r="W133" s="1135"/>
      <c r="X133" s="1135"/>
      <c r="Y133" s="1135"/>
      <c r="Z133" s="1136"/>
      <c r="AA133" s="1137">
        <v>7.9</v>
      </c>
      <c r="AB133" s="1138"/>
      <c r="AC133" s="1138"/>
      <c r="AD133" s="1138"/>
      <c r="AE133" s="1139"/>
      <c r="AF133" s="1137">
        <v>7.1</v>
      </c>
      <c r="AG133" s="1138"/>
      <c r="AH133" s="1138"/>
      <c r="AI133" s="1138"/>
      <c r="AJ133" s="1139"/>
      <c r="AK133" s="1137">
        <v>6.4</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9dpqqO6V7z1wRv+y6Qahxr3bssxuVBaGIEwPwqjsWyfU+elZPxM/gPMXSX0f4VqcPWgRYYmfJDY0ewPQzvfupg==" saltValue="6mU3Iq6VygvZsFlFa4FS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85" zoomScaleNormal="85" zoomScaleSheetLayoutView="100" workbookViewId="0">
      <selection activeCell="AT4" sqref="AT4:CW1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K3wKCNHxP1DTapYdCRcfgzW9RD055MTa634MuYpe7HlHar5rkzIGSyokoZhLpF3SOPcYbZDfa53+hi30ea2qA==" saltValue="DXLceCmGyHt/NeGWgj3p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Normal="100" zoomScaleSheetLayoutView="55" workbookViewId="0">
      <selection activeCell="BK4" sqref="AY4:BK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EIufdnhiAcH5AK5OYV6tmaCaBiQ+kQi9D5+b6n9iB7aaRzZtBZ4EAqUsRfjGzK6jSccojEoSaiIhL0vaUr6dw==" saltValue="0X/U2cmwgHq7rfFjuEO7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election activeCell="AK36" sqref="AK36:AN3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515</v>
      </c>
      <c r="AL9" s="1178"/>
      <c r="AM9" s="1178"/>
      <c r="AN9" s="1179"/>
      <c r="AO9" s="313">
        <v>6964548</v>
      </c>
      <c r="AP9" s="313">
        <v>62220</v>
      </c>
      <c r="AQ9" s="314">
        <v>56868</v>
      </c>
      <c r="AR9" s="315">
        <v>9.4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516</v>
      </c>
      <c r="AL10" s="1178"/>
      <c r="AM10" s="1178"/>
      <c r="AN10" s="1179"/>
      <c r="AO10" s="316">
        <v>595036</v>
      </c>
      <c r="AP10" s="316">
        <v>5316</v>
      </c>
      <c r="AQ10" s="317">
        <v>3674</v>
      </c>
      <c r="AR10" s="318">
        <v>44.7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517</v>
      </c>
      <c r="AL11" s="1178"/>
      <c r="AM11" s="1178"/>
      <c r="AN11" s="1179"/>
      <c r="AO11" s="316">
        <v>3618</v>
      </c>
      <c r="AP11" s="316">
        <v>32</v>
      </c>
      <c r="AQ11" s="317">
        <v>3477</v>
      </c>
      <c r="AR11" s="318">
        <v>-99.1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518</v>
      </c>
      <c r="AL12" s="1178"/>
      <c r="AM12" s="1178"/>
      <c r="AN12" s="1179"/>
      <c r="AO12" s="316">
        <v>335002</v>
      </c>
      <c r="AP12" s="316">
        <v>2993</v>
      </c>
      <c r="AQ12" s="317">
        <v>579</v>
      </c>
      <c r="AR12" s="318">
        <v>416.9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519</v>
      </c>
      <c r="AL13" s="1178"/>
      <c r="AM13" s="1178"/>
      <c r="AN13" s="1179"/>
      <c r="AO13" s="316" t="s">
        <v>520</v>
      </c>
      <c r="AP13" s="316" t="s">
        <v>520</v>
      </c>
      <c r="AQ13" s="317">
        <v>11</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521</v>
      </c>
      <c r="AL14" s="1178"/>
      <c r="AM14" s="1178"/>
      <c r="AN14" s="1179"/>
      <c r="AO14" s="316">
        <v>300761</v>
      </c>
      <c r="AP14" s="316">
        <v>2687</v>
      </c>
      <c r="AQ14" s="317">
        <v>2399</v>
      </c>
      <c r="AR14" s="318">
        <v>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522</v>
      </c>
      <c r="AL15" s="1178"/>
      <c r="AM15" s="1178"/>
      <c r="AN15" s="1179"/>
      <c r="AO15" s="316">
        <v>32000</v>
      </c>
      <c r="AP15" s="316">
        <v>286</v>
      </c>
      <c r="AQ15" s="317">
        <v>1114</v>
      </c>
      <c r="AR15" s="318">
        <v>-74.3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523</v>
      </c>
      <c r="AL16" s="1181"/>
      <c r="AM16" s="1181"/>
      <c r="AN16" s="1182"/>
      <c r="AO16" s="316">
        <v>-451720</v>
      </c>
      <c r="AP16" s="316">
        <v>-4036</v>
      </c>
      <c r="AQ16" s="317">
        <v>-4418</v>
      </c>
      <c r="AR16" s="318">
        <v>-8.6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188</v>
      </c>
      <c r="AL17" s="1181"/>
      <c r="AM17" s="1181"/>
      <c r="AN17" s="1182"/>
      <c r="AO17" s="316">
        <v>7779245</v>
      </c>
      <c r="AP17" s="316">
        <v>69498</v>
      </c>
      <c r="AQ17" s="317">
        <v>63704</v>
      </c>
      <c r="AR17" s="318">
        <v>9.1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528</v>
      </c>
      <c r="AL21" s="1173"/>
      <c r="AM21" s="1173"/>
      <c r="AN21" s="1174"/>
      <c r="AO21" s="328">
        <v>6</v>
      </c>
      <c r="AP21" s="329">
        <v>6.05</v>
      </c>
      <c r="AQ21" s="330">
        <v>-0.05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529</v>
      </c>
      <c r="AL22" s="1173"/>
      <c r="AM22" s="1173"/>
      <c r="AN22" s="1174"/>
      <c r="AO22" s="333">
        <v>98.2</v>
      </c>
      <c r="AP22" s="334">
        <v>99.6</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533</v>
      </c>
      <c r="AL32" s="1189"/>
      <c r="AM32" s="1189"/>
      <c r="AN32" s="1190"/>
      <c r="AO32" s="343">
        <v>3852295</v>
      </c>
      <c r="AP32" s="343">
        <v>34416</v>
      </c>
      <c r="AQ32" s="344">
        <v>31767</v>
      </c>
      <c r="AR32" s="345">
        <v>8.3000000000000007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534</v>
      </c>
      <c r="AL33" s="1189"/>
      <c r="AM33" s="1189"/>
      <c r="AN33" s="1190"/>
      <c r="AO33" s="343" t="s">
        <v>520</v>
      </c>
      <c r="AP33" s="343" t="s">
        <v>520</v>
      </c>
      <c r="AQ33" s="344">
        <v>4</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535</v>
      </c>
      <c r="AL34" s="1189"/>
      <c r="AM34" s="1189"/>
      <c r="AN34" s="1190"/>
      <c r="AO34" s="343" t="s">
        <v>520</v>
      </c>
      <c r="AP34" s="343" t="s">
        <v>520</v>
      </c>
      <c r="AQ34" s="344">
        <v>33</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536</v>
      </c>
      <c r="AL35" s="1189"/>
      <c r="AM35" s="1189"/>
      <c r="AN35" s="1190"/>
      <c r="AO35" s="343">
        <v>1566119</v>
      </c>
      <c r="AP35" s="343">
        <v>13991</v>
      </c>
      <c r="AQ35" s="344">
        <v>6427</v>
      </c>
      <c r="AR35" s="345">
        <v>117.7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537</v>
      </c>
      <c r="AL36" s="1189"/>
      <c r="AM36" s="1189"/>
      <c r="AN36" s="1190"/>
      <c r="AO36" s="343">
        <v>2340</v>
      </c>
      <c r="AP36" s="343">
        <v>21</v>
      </c>
      <c r="AQ36" s="344">
        <v>1122</v>
      </c>
      <c r="AR36" s="345">
        <v>-98.1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538</v>
      </c>
      <c r="AL37" s="1189"/>
      <c r="AM37" s="1189"/>
      <c r="AN37" s="1190"/>
      <c r="AO37" s="343">
        <v>770995</v>
      </c>
      <c r="AP37" s="343">
        <v>6888</v>
      </c>
      <c r="AQ37" s="344">
        <v>1023</v>
      </c>
      <c r="AR37" s="345">
        <v>573.29999999999995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539</v>
      </c>
      <c r="AL38" s="1192"/>
      <c r="AM38" s="1192"/>
      <c r="AN38" s="1193"/>
      <c r="AO38" s="346" t="s">
        <v>520</v>
      </c>
      <c r="AP38" s="346" t="s">
        <v>520</v>
      </c>
      <c r="AQ38" s="347">
        <v>2</v>
      </c>
      <c r="AR38" s="335" t="s">
        <v>520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540</v>
      </c>
      <c r="AL39" s="1192"/>
      <c r="AM39" s="1192"/>
      <c r="AN39" s="1193"/>
      <c r="AO39" s="343">
        <v>-1139652</v>
      </c>
      <c r="AP39" s="343">
        <v>-10181</v>
      </c>
      <c r="AQ39" s="344">
        <v>-6864</v>
      </c>
      <c r="AR39" s="345">
        <v>48.3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541</v>
      </c>
      <c r="AL40" s="1189"/>
      <c r="AM40" s="1189"/>
      <c r="AN40" s="1190"/>
      <c r="AO40" s="343">
        <v>-3931254</v>
      </c>
      <c r="AP40" s="343">
        <v>-35121</v>
      </c>
      <c r="AQ40" s="344">
        <v>-26034</v>
      </c>
      <c r="AR40" s="345">
        <v>34.9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301</v>
      </c>
      <c r="AL41" s="1195"/>
      <c r="AM41" s="1195"/>
      <c r="AN41" s="1196"/>
      <c r="AO41" s="343">
        <v>1120843</v>
      </c>
      <c r="AP41" s="343">
        <v>10013</v>
      </c>
      <c r="AQ41" s="344">
        <v>7479</v>
      </c>
      <c r="AR41" s="345">
        <v>33.9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510</v>
      </c>
      <c r="AN49" s="1185" t="s">
        <v>545</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3748684</v>
      </c>
      <c r="AN51" s="365">
        <v>32884</v>
      </c>
      <c r="AO51" s="366">
        <v>-47</v>
      </c>
      <c r="AP51" s="367">
        <v>44267</v>
      </c>
      <c r="AQ51" s="368">
        <v>-17.399999999999999</v>
      </c>
      <c r="AR51" s="369">
        <v>-29.6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2335686</v>
      </c>
      <c r="AN52" s="373">
        <v>20489</v>
      </c>
      <c r="AO52" s="374">
        <v>-55.9</v>
      </c>
      <c r="AP52" s="375">
        <v>26161</v>
      </c>
      <c r="AQ52" s="376">
        <v>-7.7</v>
      </c>
      <c r="AR52" s="377">
        <v>-48.2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5028859</v>
      </c>
      <c r="AN53" s="365">
        <v>44193</v>
      </c>
      <c r="AO53" s="366">
        <v>34.4</v>
      </c>
      <c r="AP53" s="367">
        <v>40879</v>
      </c>
      <c r="AQ53" s="368">
        <v>-7.7</v>
      </c>
      <c r="AR53" s="369">
        <v>42.1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2966149</v>
      </c>
      <c r="AN54" s="373">
        <v>26066</v>
      </c>
      <c r="AO54" s="374">
        <v>27.2</v>
      </c>
      <c r="AP54" s="375">
        <v>24087</v>
      </c>
      <c r="AQ54" s="376">
        <v>-7.9</v>
      </c>
      <c r="AR54" s="377">
        <v>35.1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2860934</v>
      </c>
      <c r="AN55" s="365">
        <v>25212</v>
      </c>
      <c r="AO55" s="366">
        <v>-43</v>
      </c>
      <c r="AP55" s="367">
        <v>42651</v>
      </c>
      <c r="AQ55" s="368">
        <v>4.3</v>
      </c>
      <c r="AR55" s="369">
        <v>-47.3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1942090</v>
      </c>
      <c r="AN56" s="373">
        <v>17115</v>
      </c>
      <c r="AO56" s="374">
        <v>-34.299999999999997</v>
      </c>
      <c r="AP56" s="375">
        <v>22675</v>
      </c>
      <c r="AQ56" s="376">
        <v>-5.9</v>
      </c>
      <c r="AR56" s="377">
        <v>-28.4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2655503</v>
      </c>
      <c r="AN57" s="365">
        <v>23540</v>
      </c>
      <c r="AO57" s="366">
        <v>-6.6</v>
      </c>
      <c r="AP57" s="367">
        <v>43226</v>
      </c>
      <c r="AQ57" s="368">
        <v>1.3</v>
      </c>
      <c r="AR57" s="369">
        <v>-7.9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1799630</v>
      </c>
      <c r="AN58" s="373">
        <v>15953</v>
      </c>
      <c r="AO58" s="374">
        <v>-6.8</v>
      </c>
      <c r="AP58" s="375">
        <v>22622</v>
      </c>
      <c r="AQ58" s="376">
        <v>-0.2</v>
      </c>
      <c r="AR58" s="377">
        <v>-6.6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3130400</v>
      </c>
      <c r="AN59" s="365">
        <v>27966</v>
      </c>
      <c r="AO59" s="366">
        <v>18.8</v>
      </c>
      <c r="AP59" s="367">
        <v>42836</v>
      </c>
      <c r="AQ59" s="368">
        <v>-0.9</v>
      </c>
      <c r="AR59" s="369">
        <v>19.7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2100500</v>
      </c>
      <c r="AN60" s="373">
        <v>18766</v>
      </c>
      <c r="AO60" s="374">
        <v>17.600000000000001</v>
      </c>
      <c r="AP60" s="375">
        <v>22936</v>
      </c>
      <c r="AQ60" s="376">
        <v>1.4</v>
      </c>
      <c r="AR60" s="377">
        <v>16.2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3484876</v>
      </c>
      <c r="AN61" s="380">
        <v>30759</v>
      </c>
      <c r="AO61" s="381">
        <v>-8.6999999999999993</v>
      </c>
      <c r="AP61" s="382">
        <v>42772</v>
      </c>
      <c r="AQ61" s="383">
        <v>-4.0999999999999996</v>
      </c>
      <c r="AR61" s="369">
        <v>-4.5999999999999996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2228811</v>
      </c>
      <c r="AN62" s="373">
        <v>19678</v>
      </c>
      <c r="AO62" s="374">
        <v>-10.4</v>
      </c>
      <c r="AP62" s="375">
        <v>23696</v>
      </c>
      <c r="AQ62" s="376">
        <v>-4.0999999999999996</v>
      </c>
      <c r="AR62" s="377">
        <v>-6.3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ZXlavfPDaadRPnxg3QD+N3wnodxcv/0wd5EYfCI2/BWhP9NIBaQNGuX2NdfDLeYBzzqT7IfzVYxOkPd5UwIOA==" saltValue="9D3FF/m8Q+R5txnFqdyF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K46" sqref="BK46:CZ4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zZRQ/N6Mp2bUipdLJy4OBE+3hHQxaNJLekzQhq5QD9FAxTb8Z7hUz1CT4Wvevv470EbgKFKVd2XDAbfMCeasMg==" saltValue="0D8IFvh7+frBzIsqpx27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Q92" zoomScaleNormal="100" zoomScaleSheetLayoutView="55" workbookViewId="0">
      <selection activeCell="AV116" sqref="AV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XMQHViyo6Hgb/2t4MpfoKTZR86o2yS5gYkw94TiXpLdZiVqwil99UxF8LRmDp5cKssQupjIIJIB/m3gl+GJDow==" saltValue="CP0zpaHnctOo39wR4Wva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J44"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7" t="s">
        <v>3</v>
      </c>
      <c r="D47" s="1197"/>
      <c r="E47" s="1198"/>
      <c r="F47" s="11">
        <v>13.9</v>
      </c>
      <c r="G47" s="12">
        <v>13.84</v>
      </c>
      <c r="H47" s="12">
        <v>12.27</v>
      </c>
      <c r="I47" s="12">
        <v>12.19</v>
      </c>
      <c r="J47" s="13">
        <v>13.86</v>
      </c>
    </row>
    <row r="48" spans="2:10" ht="57.75" customHeight="1" x14ac:dyDescent="0.15">
      <c r="B48" s="14"/>
      <c r="C48" s="1199" t="s">
        <v>4</v>
      </c>
      <c r="D48" s="1199"/>
      <c r="E48" s="1200"/>
      <c r="F48" s="15">
        <v>2.34</v>
      </c>
      <c r="G48" s="16">
        <v>1.62</v>
      </c>
      <c r="H48" s="16">
        <v>1.79</v>
      </c>
      <c r="I48" s="16">
        <v>2.0699999999999998</v>
      </c>
      <c r="J48" s="17">
        <v>2.5099999999999998</v>
      </c>
    </row>
    <row r="49" spans="2:10" ht="57.75" customHeight="1" thickBot="1" x14ac:dyDescent="0.2">
      <c r="B49" s="18"/>
      <c r="C49" s="1201" t="s">
        <v>5</v>
      </c>
      <c r="D49" s="1201"/>
      <c r="E49" s="1202"/>
      <c r="F49" s="19">
        <v>0.36</v>
      </c>
      <c r="G49" s="20" t="s">
        <v>566</v>
      </c>
      <c r="H49" s="20" t="s">
        <v>567</v>
      </c>
      <c r="I49" s="20">
        <v>0.28999999999999998</v>
      </c>
      <c r="J49" s="21">
        <v>2.21</v>
      </c>
    </row>
    <row r="50" spans="2:10" ht="13.5" customHeight="1" x14ac:dyDescent="0.15"/>
  </sheetData>
  <sheetProtection algorithmName="SHA-512" hashValue="ZYvbhCD5R9JhpouJmPg0t6oB1DbdET9HPYyWaAtJoZVUNU7PRbcde4NSiCU1Z5uoy7j706ZTblW3q0tlNHo2MQ==" saltValue="cHaDQ4T9ZzTGd3nBfKdb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2021-03-10T08:00:33Z</cp:lastPrinted>
  <dcterms:created xsi:type="dcterms:W3CDTF">2021-02-05T03:29:03Z</dcterms:created>
  <dcterms:modified xsi:type="dcterms:W3CDTF">2021-09-22T08:19:38Z</dcterms:modified>
  <cp:category/>
</cp:coreProperties>
</file>