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O36" i="9" l="1"/>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BE37" i="9"/>
  <c r="AM37" i="9"/>
  <c r="C37" i="9"/>
  <c r="CO36" i="9"/>
  <c r="BW36" i="9"/>
  <c r="BE36" i="9"/>
  <c r="C36" i="9"/>
  <c r="BW35" i="9"/>
  <c r="BE35" i="9"/>
  <c r="BW34" i="9"/>
  <c r="CO34" i="9" s="1"/>
  <c r="CO35" i="9" s="1"/>
  <c r="BE34" i="9"/>
  <c r="C34" i="9"/>
  <c r="C35" i="9" l="1"/>
  <c r="U34" i="9" s="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alcChain>
</file>

<file path=xl/sharedStrings.xml><?xml version="1.0" encoding="utf-8"?>
<sst xmlns="http://schemas.openxmlformats.org/spreadsheetml/2006/main" count="961" uniqueCount="555">
  <si>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</si>
  <si>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</si>
  <si>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</si>
  <si>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</si>
  <si>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</si>
  <si>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</si>
  <si>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</si>
  <si>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</si>
  <si>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</si>
  <si>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</si>
  <si>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</si>
  <si>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</si>
  <si>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</si>
  <si>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</si>
  <si>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</si>
  <si>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</si>
  <si>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</si>
  <si>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</si>
  <si>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</si>
  <si>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</si>
  <si>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</si>
  <si>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</si>
  <si>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</si>
  <si>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</si>
  <si>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</si>
  <si>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</si>
  <si>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</si>
  <si>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</si>
  <si>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</si>
  <si>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</si>
  <si>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</si>
  <si>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</si>
  <si>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</si>
  <si>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</si>
  <si>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</si>
  <si>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</si>
  <si>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</si>
  <si>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</si>
  <si>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</si>
  <si>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</si>
  <si>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</si>
  <si>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</si>
  <si>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</si>
  <si>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</si>
  <si>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</si>
  <si>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</si>
  <si>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</si>
  <si>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</si>
  <si>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</si>
  <si>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</si>
  <si>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</si>
  <si>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</si>
  <si>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</si>
  <si>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</si>
  <si>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</si>
  <si>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</si>
  <si>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</si>
  <si>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</si>
  <si>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</si>
  <si>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</si>
  <si>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</si>
  <si>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</si>
  <si>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</si>
  <si>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</si>
  <si>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</si>
  <si>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</si>
  <si>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</si>
  <si>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</si>
  <si>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Ⅲ－３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</si>
  <si>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</si>
  <si>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</si>
  <si>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</si>
  <si>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</si>
  <si>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</si>
  <si>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</si>
  <si>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</si>
  <si>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</si>
  <si>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</si>
  <si>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</si>
  <si>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</si>
  <si>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</si>
  <si>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</si>
  <si>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</si>
  <si>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</si>
  <si>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</si>
  <si>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</si>
  <si>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</si>
  <si>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</si>
  <si>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</si>
  <si>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</si>
  <si>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</si>
  <si>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</si>
  <si>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</si>
  <si>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</si>
  <si>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</si>
  <si>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</si>
  <si>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</si>
  <si>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</si>
  <si>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</si>
  <si>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</si>
  <si>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</si>
  <si>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</si>
  <si>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</si>
  <si>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</si>
  <si>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</si>
  <si>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</si>
  <si>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</si>
  <si>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</si>
  <si>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</si>
  <si>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</si>
  <si>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</si>
  <si>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</si>
  <si>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</si>
  <si>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</si>
  <si>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</si>
  <si>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</si>
  <si>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</si>
  <si>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</si>
  <si>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</si>
  <si>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</si>
  <si>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</si>
  <si>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</si>
  <si>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</si>
  <si>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</si>
  <si>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</si>
  <si>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</si>
  <si>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</si>
  <si>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</si>
  <si>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</si>
  <si>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</si>
  <si>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</si>
  <si>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</si>
  <si>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</si>
  <si>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</si>
  <si>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</si>
  <si>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</si>
  <si>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</si>
  <si>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</si>
  <si>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</si>
  <si>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</si>
  <si>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</si>
  <si>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</si>
  <si>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</si>
  <si>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</si>
  <si>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</si>
  <si>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</si>
  <si>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</si>
  <si>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</si>
  <si>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</si>
  <si>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</si>
  <si>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</si>
  <si>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</si>
  <si>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</si>
  <si>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</si>
  <si>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</si>
  <si>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</si>
  <si>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</si>
  <si>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</si>
  <si>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</si>
  <si>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</si>
  <si>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</si>
  <si>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</si>
  <si>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</si>
  <si>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</si>
  <si>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</si>
  <si>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</si>
  <si>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</si>
  <si>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</si>
  <si>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</si>
  <si>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</si>
  <si>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</si>
  <si>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</si>
  <si>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</si>
  <si>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</si>
  <si>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</si>
  <si>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</si>
  <si>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</si>
  <si>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</si>
  <si>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</si>
  <si>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</si>
  <si>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</si>
  <si>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</si>
  <si>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</si>
  <si>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</si>
  <si>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</si>
  <si>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</si>
  <si>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</si>
  <si>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</si>
  <si>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</si>
  <si>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</si>
  <si>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</si>
  <si>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</si>
  <si>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</si>
  <si>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</si>
  <si>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兵庫県三田市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</si>
  <si>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</si>
  <si>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</si>
  <si>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</si>
  <si>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</si>
  <si>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</si>
  <si>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</si>
  <si>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</si>
  <si>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</si>
  <si>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</si>
  <si>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</si>
  <si>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</si>
  <si>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</si>
  <si>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</si>
  <si>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</si>
  <si>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</si>
  <si>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</si>
  <si>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</si>
  <si>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</si>
  <si>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</si>
  <si>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</si>
  <si>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</si>
  <si>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</si>
  <si>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</si>
  <si>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</si>
  <si>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</si>
  <si>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</si>
  <si>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</si>
  <si>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</si>
  <si>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</si>
  <si>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</si>
  <si>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</si>
  <si>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</si>
  <si>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</si>
  <si>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</si>
  <si>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</si>
  <si>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</si>
  <si>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</si>
  <si>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</si>
  <si>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</si>
  <si>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</si>
  <si>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</si>
  <si>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</si>
  <si>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</si>
  <si>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</si>
  <si>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</si>
  <si>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</si>
  <si>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</si>
  <si>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</si>
  <si>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</si>
  <si>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</si>
  <si>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</si>
  <si>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</si>
  <si>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</si>
  <si>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</si>
  <si>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</si>
  <si>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</si>
  <si>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</si>
  <si>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</si>
  <si>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</si>
  <si>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</si>
  <si>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</si>
  <si>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</si>
  <si>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</si>
  <si>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</si>
  <si>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</si>
  <si>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</si>
  <si>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</si>
  <si>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</si>
  <si>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</si>
  <si>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</si>
  <si>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</si>
  <si>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</si>
  <si>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</si>
  <si>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</si>
  <si>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</si>
  <si>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</si>
  <si>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</si>
  <si>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</si>
  <si>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</si>
  <si>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</si>
  <si>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</si>
  <si>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</si>
  <si>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</si>
  <si>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</si>
  <si>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</si>
  <si>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</si>
  <si>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</si>
  <si>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</si>
  <si>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</si>
  <si>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</si>
  <si>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</si>
  <si>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</si>
  <si>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</si>
  <si>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</si>
  <si>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</si>
  <si>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</si>
  <si>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</si>
  <si>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</si>
  <si>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</si>
  <si>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</si>
  <si>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</si>
  <si>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</si>
  <si>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</si>
  <si>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</si>
  <si>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</si>
  <si>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</si>
  <si>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</si>
  <si>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</si>
  <si>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</si>
  <si>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</si>
  <si>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</si>
  <si>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</si>
  <si>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</si>
  <si>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</si>
  <si>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</si>
  <si>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</si>
  <si>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</si>
  <si>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</si>
  <si>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</si>
  <si>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</si>
  <si>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</si>
  <si>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</si>
  <si>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</si>
  <si>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</si>
  <si>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</si>
  <si>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</si>
  <si>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</si>
  <si>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</si>
  <si>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</si>
  <si>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</si>
  <si>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</si>
  <si>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</si>
  <si>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</si>
  <si>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</si>
  <si>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</si>
  <si>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</si>
  <si>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</si>
  <si>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</si>
  <si>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</si>
  <si>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</si>
  <si>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</si>
  <si>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</si>
  <si>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</si>
  <si>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</si>
  <si>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</si>
  <si>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</si>
  <si>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</si>
  <si>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</si>
  <si>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兵庫県三田市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</si>
  <si>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</si>
  <si>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</si>
  <si>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</si>
  <si>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</si>
  <si>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</si>
  <si>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</si>
  <si>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</si>
  <si>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</si>
  <si>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</si>
  <si>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</si>
  <si>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</si>
  <si>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</si>
  <si>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</si>
  <si>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</si>
  <si>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</si>
  <si>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</si>
  <si>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</si>
  <si>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</si>
  <si>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</si>
  <si>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</si>
  <si>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公営墓地整備事業特別会計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</si>
  <si>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</si>
  <si>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</si>
  <si>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</si>
  <si>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</si>
  <si>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</si>
  <si>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</si>
  <si>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</si>
  <si>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</si>
  <si>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</si>
  <si>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</si>
  <si>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</si>
  <si>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</si>
  <si>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</si>
  <si>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</si>
  <si>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</si>
  <si>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</si>
  <si>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農業共済事業特別会計</t>
    <phoneticPr fontId="5"/>
  </si>
  <si>
    <t>駐車場事業特別会計</t>
    <phoneticPr fontId="5"/>
  </si>
  <si>
    <t>水道事業会計</t>
    <phoneticPr fontId="5"/>
  </si>
  <si>
    <t>法適用企業</t>
    <phoneticPr fontId="5"/>
  </si>
  <si>
    <t>三田市民病院事業会計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</si>
  <si>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</si>
  <si>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</si>
  <si>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</si>
  <si>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</si>
  <si>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</si>
  <si>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</si>
  <si>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</si>
  <si>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</si>
  <si>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</si>
  <si>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</si>
  <si>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</si>
  <si>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</si>
  <si>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</si>
  <si>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</si>
  <si>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</si>
  <si>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</si>
  <si>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</si>
  <si>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</si>
  <si>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</si>
  <si>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</si>
  <si>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</si>
  <si>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</si>
  <si>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</si>
  <si>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</si>
  <si>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</si>
  <si>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</si>
  <si>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</si>
  <si>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</si>
  <si>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</si>
  <si>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</si>
  <si>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</si>
  <si>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</si>
  <si>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</si>
  <si>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</si>
  <si>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</si>
  <si>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</si>
  <si>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</si>
  <si>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</si>
  <si>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</si>
  <si>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</si>
  <si>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</si>
  <si>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</si>
  <si>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</si>
  <si>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</si>
  <si>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</si>
  <si>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</si>
  <si>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</si>
  <si>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</si>
  <si>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</si>
  <si>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</si>
  <si>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</si>
  <si>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</si>
  <si>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</si>
  <si>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</si>
  <si>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駐車場事業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</si>
  <si>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</si>
  <si>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</si>
  <si>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</si>
  <si>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</si>
  <si>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</si>
  <si>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</si>
  <si>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</si>
  <si>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</si>
  <si>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</si>
  <si>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</si>
  <si>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</si>
  <si>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</si>
  <si>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</si>
  <si>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</si>
  <si>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</si>
  <si>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</si>
  <si>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</si>
  <si>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</si>
  <si>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</si>
  <si>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</si>
  <si>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</si>
  <si>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</si>
  <si>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</si>
  <si>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</si>
  <si>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</si>
  <si>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</si>
  <si>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</si>
  <si>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</si>
  <si>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</si>
  <si>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</si>
  <si>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</si>
  <si>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</si>
  <si>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</si>
  <si>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</si>
  <si>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</si>
  <si>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</si>
  <si>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</si>
  <si>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</si>
  <si>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</si>
  <si>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</si>
  <si>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</si>
  <si>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</si>
  <si>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</si>
  <si>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</si>
  <si>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</si>
  <si>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</si>
  <si>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</si>
  <si>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</si>
  <si>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</si>
  <si>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</si>
  <si>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</si>
  <si>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</si>
  <si>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</si>
  <si>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</si>
  <si>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</si>
  <si>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</si>
  <si>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</si>
  <si>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</si>
  <si>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</si>
  <si>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</si>
  <si>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</si>
  <si>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</si>
  <si>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</si>
  <si>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</si>
  <si>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</si>
  <si>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</si>
  <si>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</si>
  <si>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</si>
  <si>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</si>
  <si>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</si>
  <si>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</si>
  <si>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</si>
  <si>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</si>
  <si>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</si>
  <si>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</si>
  <si>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</si>
  <si>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</si>
  <si>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</si>
  <si>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</si>
  <si>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</si>
  <si>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2.28</t>
  </si>
  <si>
    <t>▲ 0.22</t>
  </si>
  <si>
    <t>水道事業会計</t>
  </si>
  <si>
    <t>三田市民病院事業会計</t>
  </si>
  <si>
    <t>一般会計</t>
  </si>
  <si>
    <t>下水道事業会計</t>
  </si>
  <si>
    <t>介護保険事業特別会計</t>
  </si>
  <si>
    <t>農業共済事業特別会計</t>
  </si>
  <si>
    <t>後期高齢者医療事業特別会計</t>
  </si>
  <si>
    <t>国民健康保険事業特別会計</t>
  </si>
  <si>
    <t>その他会計（赤字）</t>
  </si>
  <si>
    <t>その他会計（黒字）</t>
  </si>
  <si>
    <t>三田地域振興(株)</t>
    <rPh sb="0" eb="2">
      <t>サンダ</t>
    </rPh>
    <rPh sb="2" eb="4">
      <t>チイキ</t>
    </rPh>
    <rPh sb="4" eb="6">
      <t>シンコウ</t>
    </rPh>
    <rPh sb="7" eb="8">
      <t>カブ</t>
    </rPh>
    <phoneticPr fontId="2"/>
  </si>
  <si>
    <t>兵庫県信用保証協会</t>
    <rPh sb="0" eb="3">
      <t>ヒョウゴケン</t>
    </rPh>
    <rPh sb="3" eb="5">
      <t>シンヨウ</t>
    </rPh>
    <rPh sb="5" eb="7">
      <t>ホショウ</t>
    </rPh>
    <rPh sb="7" eb="9">
      <t>キョウカイ</t>
    </rPh>
    <phoneticPr fontId="2"/>
  </si>
  <si>
    <t>丹波少年自然の家事務組合</t>
    <rPh sb="0" eb="2">
      <t>タンバ</t>
    </rPh>
    <rPh sb="2" eb="4">
      <t>ショウネン</t>
    </rPh>
    <rPh sb="4" eb="6">
      <t>シゼン</t>
    </rPh>
    <rPh sb="7" eb="8">
      <t>イエ</t>
    </rPh>
    <rPh sb="8" eb="10">
      <t>ジム</t>
    </rPh>
    <rPh sb="10" eb="12">
      <t>クミアイ</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</si>
  <si>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</si>
  <si>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兵庫県後期高齢者医療広域連合(一般会計)</t>
    <rPh sb="0" eb="3">
      <t>ヒョウゴケン</t>
    </rPh>
    <rPh sb="3" eb="5">
      <t>コウキ</t>
    </rPh>
    <rPh sb="5" eb="7">
      <t>コウレイ</t>
    </rPh>
    <rPh sb="7" eb="8">
      <t>モノ</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</si>
  <si>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</si>
  <si>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</si>
  <si>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</si>
  <si>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</si>
  <si>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</si>
  <si>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</si>
  <si>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</si>
  <si>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</si>
  <si>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</si>
  <si>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</si>
  <si>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</si>
  <si>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</si>
  <si>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</si>
  <si>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</si>
  <si>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</si>
  <si>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</si>
  <si>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　類似団体平均値より高い水準ではあるが、前年度比0.3ポイント改善した。主な要因は、地方債の新規発行抑制や高利の地方債を低利の地方債へ借り換えたことによる実質的な元利償還額の減が挙げられる。今後も、地方債の新規発行抑制などにより、財政の健全化に取り組む。
(将来負担比率)　26年度から比率がプラスとなり、27年度はさらに0.4ポイント上昇した。これは、市債等将来債務が減少する一方で、特定目的基金の減、都市計画税等充当財源の減、また地方債等残高の減により交付税算入額が減となったためである。引き続き地方債の新規発行抑制などにより将来負担の軽減に努める。</t>
    <rPh sb="1" eb="3">
      <t>ジッシツ</t>
    </rPh>
    <rPh sb="3" eb="5">
      <t>コウサイ</t>
    </rPh>
    <rPh sb="5" eb="6">
      <t>ヒ</t>
    </rPh>
    <rPh sb="6" eb="8">
      <t>ヒリツ</t>
    </rPh>
    <rPh sb="138" eb="140">
      <t>ショウライ</t>
    </rPh>
    <rPh sb="140" eb="142">
      <t>フタン</t>
    </rPh>
    <rPh sb="142" eb="144">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</si>
</sst>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44267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20066</c:v>
                </c:pt>
                <c:pt idx="1">
                  <c:v>36518</c:v>
                </c:pt>
                <c:pt idx="2">
                  <c:v>31458</c:v>
                </c:pt>
                <c:pt idx="3">
                  <c:v>62094</c:v>
                </c:pt>
                <c:pt idx="4">
                  <c:v>32884</c:v>
                </c:pt>
              </c:numCache>
            </c:numRef>
          </c:val>
          <c:smooth val="0"/>
        </c:ser>
        <c:dLbls>
          <c:showLegendKey val="0"/>
          <c:showVal val="0"/>
          <c:showCatName val="0"/>
          <c:showSerName val="0"/>
          <c:showPercent val="0"/>
          <c:showBubbleSize val="0"/>
        </c:dLbls>
        <c:marker val="1"/>
        <c:smooth val="0"/>
        <c:axId val="117216000"/>
        <c:axId val="128712064"/>
      </c:lineChart>
      <c:catAx>
        <c:axId val="1172160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712064"/>
        <c:crosses val="autoZero"/>
        <c:auto val="1"/>
        <c:lblAlgn val="ctr"/>
        <c:lblOffset val="100"/>
        <c:tickLblSkip val="1"/>
        <c:tickMarkSkip val="1"/>
        <c:noMultiLvlLbl val="0"/>
      </c:catAx>
      <c:valAx>
        <c:axId val="12871206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216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2.04</c:v>
                </c:pt>
                <c:pt idx="1">
                  <c:v>1.72</c:v>
                </c:pt>
                <c:pt idx="2">
                  <c:v>2.2400000000000002</c:v>
                </c:pt>
                <c:pt idx="3">
                  <c:v>2</c:v>
                </c:pt>
                <c:pt idx="4">
                  <c:v>2.34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15.93</c:v>
                </c:pt>
                <c:pt idx="1">
                  <c:v>13.93</c:v>
                </c:pt>
                <c:pt idx="2">
                  <c:v>13.84</c:v>
                </c:pt>
                <c:pt idx="3">
                  <c:v>14.03</c:v>
                </c:pt>
                <c:pt idx="4">
                  <c:v>13.9</c:v>
                </c:pt>
              </c:numCache>
            </c:numRef>
          </c:val>
        </c:ser>
        <c:dLbls>
          <c:showLegendKey val="0"/>
          <c:showVal val="0"/>
          <c:showCatName val="0"/>
          <c:showSerName val="0"/>
          <c:showPercent val="0"/>
          <c:showBubbleSize val="0"/>
        </c:dLbls>
        <c:gapWidth val="250"/>
        <c:overlap val="100"/>
        <c:axId val="129295104"/>
        <c:axId val="129297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0.38</c:v>
                </c:pt>
                <c:pt idx="1">
                  <c:v>-2.2799999999999998</c:v>
                </c:pt>
                <c:pt idx="2">
                  <c:v>0.55000000000000004</c:v>
                </c:pt>
                <c:pt idx="3">
                  <c:v>-0.22</c:v>
                </c:pt>
                <c:pt idx="4">
                  <c:v>0.36</c:v>
                </c:pt>
              </c:numCache>
            </c:numRef>
          </c:val>
          <c:smooth val="0"/>
        </c:ser>
        <c:dLbls>
          <c:showLegendKey val="0"/>
          <c:showVal val="0"/>
          <c:showCatName val="0"/>
          <c:showSerName val="0"/>
          <c:showPercent val="0"/>
          <c:showBubbleSize val="0"/>
        </c:dLbls>
        <c:marker val="1"/>
        <c:smooth val="0"/>
        <c:axId val="129295104"/>
        <c:axId val="129297024"/>
      </c:lineChart>
      <c:catAx>
        <c:axId val="12929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297024"/>
        <c:crosses val="autoZero"/>
        <c:auto val="1"/>
        <c:lblAlgn val="ctr"/>
        <c:lblOffset val="100"/>
        <c:tickLblSkip val="1"/>
        <c:tickMarkSkip val="1"/>
        <c:noMultiLvlLbl val="0"/>
      </c:catAx>
      <c:valAx>
        <c:axId val="129297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295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1.47</c:v>
                </c:pt>
                <c:pt idx="2">
                  <c:v>#N/A</c:v>
                </c:pt>
                <c:pt idx="3">
                  <c:v>1.56</c:v>
                </c:pt>
                <c:pt idx="4">
                  <c:v>#N/A</c:v>
                </c:pt>
                <c:pt idx="5">
                  <c:v>1.45</c:v>
                </c:pt>
                <c:pt idx="6">
                  <c:v>#N/A</c:v>
                </c:pt>
                <c:pt idx="7">
                  <c:v>0.1</c:v>
                </c:pt>
                <c:pt idx="8">
                  <c:v>#N/A</c:v>
                </c:pt>
                <c:pt idx="9">
                  <c:v>0.03</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0.11</c:v>
                </c:pt>
                <c:pt idx="2">
                  <c:v>#N/A</c:v>
                </c:pt>
                <c:pt idx="3">
                  <c:v>0.12</c:v>
                </c:pt>
                <c:pt idx="4">
                  <c:v>#N/A</c:v>
                </c:pt>
                <c:pt idx="5">
                  <c:v>0.11</c:v>
                </c:pt>
                <c:pt idx="6">
                  <c:v>#N/A</c:v>
                </c:pt>
                <c:pt idx="7">
                  <c:v>0.13</c:v>
                </c:pt>
                <c:pt idx="8">
                  <c:v>#N/A</c:v>
                </c:pt>
                <c:pt idx="9">
                  <c:v>0.12</c:v>
                </c:pt>
              </c:numCache>
            </c:numRef>
          </c:val>
        </c:ser>
        <c:ser>
          <c:idx val="4"/>
          <c:order val="4"/>
          <c:tx>
            <c:strRef>
              <c:f>データシート!$A$31</c:f>
              <c:strCache>
                <c:ptCount val="1"/>
                <c:pt idx="0">
                  <c:v>農業共済事業特別会計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0.36</c:v>
                </c:pt>
                <c:pt idx="2">
                  <c:v>#N/A</c:v>
                </c:pt>
                <c:pt idx="3">
                  <c:v>0.35</c:v>
                </c:pt>
                <c:pt idx="4">
                  <c:v>#N/A</c:v>
                </c:pt>
                <c:pt idx="5">
                  <c:v>0.34</c:v>
                </c:pt>
                <c:pt idx="6">
                  <c:v>#N/A</c:v>
                </c:pt>
                <c:pt idx="7">
                  <c:v>0.35</c:v>
                </c:pt>
                <c:pt idx="8">
                  <c:v>#N/A</c:v>
                </c:pt>
                <c:pt idx="9">
                  <c:v>0.35</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0.16</c:v>
                </c:pt>
                <c:pt idx="4">
                  <c:v>#N/A</c:v>
                </c:pt>
                <c:pt idx="5">
                  <c:v>0</c:v>
                </c:pt>
                <c:pt idx="6">
                  <c:v>#N/A</c:v>
                </c:pt>
                <c:pt idx="7">
                  <c:v>0.09</c:v>
                </c:pt>
                <c:pt idx="8">
                  <c:v>#N/A</c:v>
                </c:pt>
                <c:pt idx="9">
                  <c:v>0.47</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1.84</c:v>
                </c:pt>
                <c:pt idx="2">
                  <c:v>#N/A</c:v>
                </c:pt>
                <c:pt idx="3">
                  <c:v>1.46</c:v>
                </c:pt>
                <c:pt idx="4">
                  <c:v>#N/A</c:v>
                </c:pt>
                <c:pt idx="5">
                  <c:v>1.38</c:v>
                </c:pt>
                <c:pt idx="6">
                  <c:v>#N/A</c:v>
                </c:pt>
                <c:pt idx="7">
                  <c:v>1.1299999999999999</c:v>
                </c:pt>
                <c:pt idx="8">
                  <c:v>#N/A</c:v>
                </c:pt>
                <c:pt idx="9">
                  <c:v>1.06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2.0299999999999998</c:v>
                </c:pt>
                <c:pt idx="2">
                  <c:v>#N/A</c:v>
                </c:pt>
                <c:pt idx="3">
                  <c:v>1.71</c:v>
                </c:pt>
                <c:pt idx="4">
                  <c:v>#N/A</c:v>
                </c:pt>
                <c:pt idx="5">
                  <c:v>2.2400000000000002</c:v>
                </c:pt>
                <c:pt idx="6">
                  <c:v>#N/A</c:v>
                </c:pt>
                <c:pt idx="7">
                  <c:v>2</c:v>
                </c:pt>
                <c:pt idx="8">
                  <c:v>#N/A</c:v>
                </c:pt>
                <c:pt idx="9">
                  <c:v>2.33</c:v>
                </c:pt>
              </c:numCache>
            </c:numRef>
          </c:val>
        </c:ser>
        <c:ser>
          <c:idx val="8"/>
          <c:order val="8"/>
          <c:tx>
            <c:strRef>
              <c:f>データシート!$A$35</c:f>
              <c:strCache>
                <c:ptCount val="1"/>
                <c:pt idx="0">
                  <c:v>三田市民病院事業会計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6.73</c:v>
                </c:pt>
                <c:pt idx="2">
                  <c:v>#N/A</c:v>
                </c:pt>
                <c:pt idx="3">
                  <c:v>8.3699999999999992</c:v>
                </c:pt>
                <c:pt idx="4">
                  <c:v>#N/A</c:v>
                </c:pt>
                <c:pt idx="5">
                  <c:v>9.26</c:v>
                </c:pt>
                <c:pt idx="6">
                  <c:v>#N/A</c:v>
                </c:pt>
                <c:pt idx="7">
                  <c:v>8.77</c:v>
                </c:pt>
                <c:pt idx="8">
                  <c:v>#N/A</c:v>
                </c:pt>
                <c:pt idx="9">
                  <c:v>6.6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15.51</c:v>
                </c:pt>
                <c:pt idx="2">
                  <c:v>#N/A</c:v>
                </c:pt>
                <c:pt idx="3">
                  <c:v>16.739999999999998</c:v>
                </c:pt>
                <c:pt idx="4">
                  <c:v>#N/A</c:v>
                </c:pt>
                <c:pt idx="5">
                  <c:v>13.67</c:v>
                </c:pt>
                <c:pt idx="6">
                  <c:v>#N/A</c:v>
                </c:pt>
                <c:pt idx="7">
                  <c:v>18.13</c:v>
                </c:pt>
                <c:pt idx="8">
                  <c:v>#N/A</c:v>
                </c:pt>
                <c:pt idx="9">
                  <c:v>18.77</c:v>
                </c:pt>
              </c:numCache>
            </c:numRef>
          </c:val>
        </c:ser>
        <c:dLbls>
          <c:showLegendKey val="0"/>
          <c:showVal val="0"/>
          <c:showCatName val="0"/>
          <c:showSerName val="0"/>
          <c:showPercent val="0"/>
          <c:showBubbleSize val="0"/>
        </c:dLbls>
        <c:gapWidth val="150"/>
        <c:overlap val="100"/>
        <c:axId val="139647616"/>
        <c:axId val="139653504"/>
      </c:barChart>
      <c:catAx>
        <c:axId val="13964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653504"/>
        <c:crosses val="autoZero"/>
        <c:auto val="1"/>
        <c:lblAlgn val="ctr"/>
        <c:lblOffset val="100"/>
        <c:tickLblSkip val="1"/>
        <c:tickMarkSkip val="1"/>
        <c:noMultiLvlLbl val="0"/>
      </c:catAx>
      <c:valAx>
        <c:axId val="139653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647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5608</c:v>
                </c:pt>
                <c:pt idx="5">
                  <c:v>5563</c:v>
                </c:pt>
                <c:pt idx="8">
                  <c:v>5570</c:v>
                </c:pt>
                <c:pt idx="11">
                  <c:v>5651</c:v>
                </c:pt>
                <c:pt idx="14">
                  <c:v>5440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972</c:v>
                </c:pt>
                <c:pt idx="3">
                  <c:v>962</c:v>
                </c:pt>
                <c:pt idx="6">
                  <c:v>930</c:v>
                </c:pt>
                <c:pt idx="9">
                  <c:v>871</c:v>
                </c:pt>
                <c:pt idx="12">
                  <c:v>867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c:v>
                </c:pt>
                <c:pt idx="3">
                  <c:v>2</c:v>
                </c:pt>
                <c:pt idx="6">
                  <c:v>2</c:v>
                </c:pt>
                <c:pt idx="9">
                  <c:v>2</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1977</c:v>
                </c:pt>
                <c:pt idx="3">
                  <c:v>1939</c:v>
                </c:pt>
                <c:pt idx="6">
                  <c:v>1867</c:v>
                </c:pt>
                <c:pt idx="9">
                  <c:v>1841</c:v>
                </c:pt>
                <c:pt idx="12">
                  <c:v>1947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175</c:v>
                </c:pt>
                <c:pt idx="3">
                  <c:v>152</c:v>
                </c:pt>
                <c:pt idx="6">
                  <c:v>58</c:v>
                </c:pt>
                <c:pt idx="9">
                  <c:v>39</c:v>
                </c:pt>
                <c:pt idx="12">
                  <c:v>20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4346</c:v>
                </c:pt>
                <c:pt idx="3">
                  <c:v>4322</c:v>
                </c:pt>
                <c:pt idx="6">
                  <c:v>4489</c:v>
                </c:pt>
                <c:pt idx="9">
                  <c:v>4371</c:v>
                </c:pt>
                <c:pt idx="12">
                  <c:v>4237</c:v>
                </c:pt>
              </c:numCache>
            </c:numRef>
          </c:val>
        </c:ser>
        <c:dLbls>
          <c:showLegendKey val="0"/>
          <c:showVal val="0"/>
          <c:showCatName val="0"/>
          <c:showSerName val="0"/>
          <c:showPercent val="0"/>
          <c:showBubbleSize val="0"/>
        </c:dLbls>
        <c:gapWidth val="100"/>
        <c:overlap val="100"/>
        <c:axId val="139712768"/>
        <c:axId val="113508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1864</c:v>
                </c:pt>
                <c:pt idx="2">
                  <c:v>#N/A</c:v>
                </c:pt>
                <c:pt idx="3">
                  <c:v>#N/A</c:v>
                </c:pt>
                <c:pt idx="4">
                  <c:v>1814</c:v>
                </c:pt>
                <c:pt idx="5">
                  <c:v>#N/A</c:v>
                </c:pt>
                <c:pt idx="6">
                  <c:v>#N/A</c:v>
                </c:pt>
                <c:pt idx="7">
                  <c:v>1776</c:v>
                </c:pt>
                <c:pt idx="8">
                  <c:v>#N/A</c:v>
                </c:pt>
                <c:pt idx="9">
                  <c:v>#N/A</c:v>
                </c:pt>
                <c:pt idx="10">
                  <c:v>1473</c:v>
                </c:pt>
                <c:pt idx="11">
                  <c:v>#N/A</c:v>
                </c:pt>
                <c:pt idx="12">
                  <c:v>#N/A</c:v>
                </c:pt>
                <c:pt idx="13">
                  <c:v>1633</c:v>
                </c:pt>
                <c:pt idx="14">
                  <c:v>#N/A</c:v>
                </c:pt>
              </c:numCache>
            </c:numRef>
          </c:val>
          <c:smooth val="0"/>
        </c:ser>
        <c:dLbls>
          <c:showLegendKey val="0"/>
          <c:showVal val="0"/>
          <c:showCatName val="0"/>
          <c:showSerName val="0"/>
          <c:showPercent val="0"/>
          <c:showBubbleSize val="0"/>
        </c:dLbls>
        <c:marker val="1"/>
        <c:smooth val="0"/>
        <c:axId val="139712768"/>
        <c:axId val="113508736"/>
      </c:lineChart>
      <c:catAx>
        <c:axId val="13971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508736"/>
        <c:crosses val="autoZero"/>
        <c:auto val="1"/>
        <c:lblAlgn val="ctr"/>
        <c:lblOffset val="100"/>
        <c:tickLblSkip val="1"/>
        <c:tickMarkSkip val="1"/>
        <c:noMultiLvlLbl val="0"/>
      </c:catAx>
      <c:valAx>
        <c:axId val="113508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712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43503</c:v>
                </c:pt>
                <c:pt idx="5">
                  <c:v>42360</c:v>
                </c:pt>
                <c:pt idx="8">
                  <c:v>41677</c:v>
                </c:pt>
                <c:pt idx="11">
                  <c:v>40210</c:v>
                </c:pt>
                <c:pt idx="14">
                  <c:v>38909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11874</c:v>
                </c:pt>
                <c:pt idx="5">
                  <c:v>10746</c:v>
                </c:pt>
                <c:pt idx="8">
                  <c:v>9440</c:v>
                </c:pt>
                <c:pt idx="11">
                  <c:v>8749</c:v>
                </c:pt>
                <c:pt idx="14">
                  <c:v>7631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16878</c:v>
                </c:pt>
                <c:pt idx="5">
                  <c:v>15580</c:v>
                </c:pt>
                <c:pt idx="8">
                  <c:v>14768</c:v>
                </c:pt>
                <c:pt idx="11">
                  <c:v>10956</c:v>
                </c:pt>
                <c:pt idx="14">
                  <c:v>9997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775</c:v>
                </c:pt>
                <c:pt idx="3">
                  <c:v>2</c:v>
                </c:pt>
                <c:pt idx="6">
                  <c:v>2</c:v>
                </c:pt>
                <c:pt idx="9">
                  <c:v>1</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597</c:v>
                </c:pt>
                <c:pt idx="3">
                  <c:v>0</c:v>
                </c:pt>
                <c:pt idx="6">
                  <c:v>0</c:v>
                </c:pt>
                <c:pt idx="9">
                  <c:v>0</c:v>
                </c:pt>
                <c:pt idx="12">
                  <c:v>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19</c:v>
                </c:pt>
                <c:pt idx="3">
                  <c:v>17</c:v>
                </c:pt>
                <c:pt idx="6">
                  <c:v>15</c:v>
                </c:pt>
                <c:pt idx="9">
                  <c:v>13</c:v>
                </c:pt>
                <c:pt idx="12">
                  <c:v>12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19767</c:v>
                </c:pt>
                <c:pt idx="3">
                  <c:v>18798</c:v>
                </c:pt>
                <c:pt idx="6">
                  <c:v>17338</c:v>
                </c:pt>
                <c:pt idx="9">
                  <c:v>15569</c:v>
                </c:pt>
                <c:pt idx="12">
                  <c:v>14162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7149</c:v>
                </c:pt>
                <c:pt idx="3">
                  <c:v>6165</c:v>
                </c:pt>
                <c:pt idx="6">
                  <c:v>5510</c:v>
                </c:pt>
                <c:pt idx="9">
                  <c:v>4885</c:v>
                </c:pt>
                <c:pt idx="12">
                  <c:v>4234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43645</c:v>
                </c:pt>
                <c:pt idx="3">
                  <c:v>41631</c:v>
                </c:pt>
                <c:pt idx="6">
                  <c:v>40557</c:v>
                </c:pt>
                <c:pt idx="9">
                  <c:v>39771</c:v>
                </c:pt>
                <c:pt idx="12">
                  <c:v>38524</c:v>
                </c:pt>
              </c:numCache>
            </c:numRef>
          </c:val>
        </c:ser>
        <c:dLbls>
          <c:showLegendKey val="0"/>
          <c:showVal val="0"/>
          <c:showCatName val="0"/>
          <c:showSerName val="0"/>
          <c:showPercent val="0"/>
          <c:showBubbleSize val="0"/>
        </c:dLbls>
        <c:gapWidth val="100"/>
        <c:overlap val="100"/>
        <c:axId val="129307008"/>
        <c:axId val="129308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324</c:v>
                </c:pt>
                <c:pt idx="11">
                  <c:v>#N/A</c:v>
                </c:pt>
                <c:pt idx="12">
                  <c:v>#N/A</c:v>
                </c:pt>
                <c:pt idx="13">
                  <c:v>396</c:v>
                </c:pt>
                <c:pt idx="14">
                  <c:v>#N/A</c:v>
                </c:pt>
              </c:numCache>
            </c:numRef>
          </c:val>
          <c:smooth val="0"/>
        </c:ser>
        <c:dLbls>
          <c:showLegendKey val="0"/>
          <c:showVal val="0"/>
          <c:showCatName val="0"/>
          <c:showSerName val="0"/>
          <c:showPercent val="0"/>
          <c:showBubbleSize val="0"/>
        </c:dLbls>
        <c:marker val="1"/>
        <c:smooth val="0"/>
        <c:axId val="129307008"/>
        <c:axId val="129308928"/>
      </c:lineChart>
      <c:catAx>
        <c:axId val="12930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308928"/>
        <c:crosses val="autoZero"/>
        <c:auto val="1"/>
        <c:lblAlgn val="ctr"/>
        <c:lblOffset val="100"/>
        <c:tickLblSkip val="1"/>
        <c:tickMarkSkip val="1"/>
        <c:noMultiLvlLbl val="0"/>
      </c:catAx>
      <c:valAx>
        <c:axId val="129308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307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40038144"/>
        <c:axId val="140040064"/>
      </c:scatterChart>
      <c:valAx>
        <c:axId val="1400381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0040064"/>
        <c:crosses val="autoZero"/>
        <c:crossBetween val="midCat"/>
      </c:valAx>
      <c:valAx>
        <c:axId val="1400400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00381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12.2</c:v>
                </c:pt>
                <c:pt idx="1">
                  <c:v>10.5</c:v>
                </c:pt>
                <c:pt idx="2">
                  <c:v>9.9</c:v>
                </c:pt>
                <c:pt idx="3">
                  <c:v>9.1999999999999993</c:v>
                </c:pt>
                <c:pt idx="4">
                  <c:v>8.9</c:v>
                </c:pt>
              </c:numCache>
            </c:numRef>
          </c:xVal>
          <c:yVal>
            <c:numRef>
              <c:f>公会計指標分析・財政指標組合せ分析表!$K$73:$O$73</c:f>
              <c:numCache>
                <c:formatCode>#,##0.0;"▲ "#,##0.0</c:formatCode>
                <c:ptCount val="5"/>
                <c:pt idx="3">
                  <c:v>1.7</c:v>
                </c:pt>
                <c:pt idx="4">
                  <c:v>2.1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9.3000000000000007</c:v>
                </c:pt>
                <c:pt idx="1">
                  <c:v>8.5</c:v>
                </c:pt>
                <c:pt idx="2">
                  <c:v>7.9</c:v>
                </c:pt>
                <c:pt idx="3">
                  <c:v>7.1</c:v>
                </c:pt>
                <c:pt idx="4">
                  <c:v>5.3</c:v>
                </c:pt>
              </c:numCache>
            </c:numRef>
          </c:xVal>
          <c:yVal>
            <c:numRef>
              <c:f>公会計指標分析・財政指標組合せ分析表!$K$77:$O$77</c:f>
              <c:numCache>
                <c:formatCode>#,##0.0;"▲ "#,##0.0</c:formatCode>
                <c:ptCount val="5"/>
                <c:pt idx="0">
                  <c:v>55.5</c:v>
                </c:pt>
                <c:pt idx="1">
                  <c:v>46.1</c:v>
                </c:pt>
                <c:pt idx="2">
                  <c:v>37.6</c:v>
                </c:pt>
                <c:pt idx="3">
                  <c:v>33.799999999999997</c:v>
                </c:pt>
                <c:pt idx="4">
                  <c:v>17.8</c:v>
                </c:pt>
              </c:numCache>
            </c:numRef>
          </c:yVal>
          <c:smooth val="0"/>
        </c:ser>
        <c:dLbls>
          <c:showLegendKey val="0"/>
          <c:showVal val="0"/>
          <c:showCatName val="0"/>
          <c:showSerName val="0"/>
          <c:showPercent val="0"/>
          <c:showBubbleSize val="0"/>
        </c:dLbls>
        <c:axId val="139901952"/>
        <c:axId val="139900800"/>
      </c:scatterChart>
      <c:valAx>
        <c:axId val="139901952"/>
        <c:scaling>
          <c:orientation val="minMax"/>
          <c:max val="9.6999999999999993"/>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9900800"/>
        <c:crosses val="autoZero"/>
        <c:crossBetween val="midCat"/>
      </c:valAx>
      <c:valAx>
        <c:axId val="139900800"/>
        <c:scaling>
          <c:orientation val="minMax"/>
          <c:max val="6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9901952"/>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元利償還金</a:t>
          </a:r>
          <a:r>
            <a:rPr lang="ja-JP" altLang="en-US" sz="1400" b="0" i="0" baseline="0">
              <a:solidFill>
                <a:schemeClr val="dk1"/>
              </a:solidFill>
              <a:effectLst/>
              <a:latin typeface="+mn-lt"/>
              <a:ea typeface="+mn-ea"/>
              <a:cs typeface="+mn-cs"/>
            </a:rPr>
            <a:t>等</a:t>
          </a:r>
          <a:r>
            <a:rPr lang="ja-JP" altLang="ja-JP" sz="1400" b="0" i="0" baseline="0">
              <a:solidFill>
                <a:schemeClr val="dk1"/>
              </a:solidFill>
              <a:effectLst/>
              <a:latin typeface="+mn-lt"/>
              <a:ea typeface="+mn-ea"/>
              <a:cs typeface="+mn-cs"/>
            </a:rPr>
            <a:t>は、地方債の新規発行抑制などにより前年度比</a:t>
          </a:r>
          <a:r>
            <a:rPr lang="en-US" altLang="ja-JP" sz="1400" b="0" i="0" baseline="0">
              <a:solidFill>
                <a:schemeClr val="dk1"/>
              </a:solidFill>
              <a:effectLst/>
              <a:latin typeface="+mn-lt"/>
              <a:ea typeface="+mn-ea"/>
              <a:cs typeface="+mn-cs"/>
            </a:rPr>
            <a:t>0.5</a:t>
          </a:r>
          <a:r>
            <a:rPr lang="ja-JP" altLang="ja-JP" sz="1400" b="0" i="0" baseline="0">
              <a:solidFill>
                <a:schemeClr val="dk1"/>
              </a:solidFill>
              <a:effectLst/>
              <a:latin typeface="+mn-lt"/>
              <a:ea typeface="+mn-ea"/>
              <a:cs typeface="+mn-cs"/>
            </a:rPr>
            <a:t>億円減少している。</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　</a:t>
          </a:r>
          <a:r>
            <a:rPr lang="ja-JP" altLang="en-US" sz="1400" b="0" i="0" baseline="0">
              <a:solidFill>
                <a:sysClr val="windowText" lastClr="000000"/>
              </a:solidFill>
              <a:effectLst/>
              <a:latin typeface="+mn-lt"/>
              <a:ea typeface="+mn-ea"/>
              <a:cs typeface="+mn-cs"/>
            </a:rPr>
            <a:t>また、算入公債費等は交付税の基準財政需要額に算入される立替施行償還金が減少する一方で、臨時財政対策債の償還金が増加したため、前年度に比べ</a:t>
          </a:r>
          <a:r>
            <a:rPr lang="en-US" altLang="ja-JP" sz="1400" b="0" i="0" baseline="0">
              <a:solidFill>
                <a:sysClr val="windowText" lastClr="000000"/>
              </a:solidFill>
              <a:effectLst/>
              <a:latin typeface="+mn-lt"/>
              <a:ea typeface="+mn-ea"/>
              <a:cs typeface="+mn-cs"/>
            </a:rPr>
            <a:t>2.3</a:t>
          </a:r>
          <a:r>
            <a:rPr lang="ja-JP" altLang="en-US" sz="1400" b="0" i="0" baseline="0">
              <a:solidFill>
                <a:sysClr val="windowText" lastClr="000000"/>
              </a:solidFill>
              <a:effectLst/>
              <a:latin typeface="+mn-lt"/>
              <a:ea typeface="+mn-ea"/>
              <a:cs typeface="+mn-cs"/>
            </a:rPr>
            <a:t>億円の減となっている。</a:t>
          </a:r>
          <a:endParaRPr lang="en-US" altLang="ja-JP" sz="1400" b="0" i="0" baseline="0">
            <a:solidFill>
              <a:sysClr val="windowText" lastClr="000000"/>
            </a:solidFill>
            <a:effectLst/>
            <a:latin typeface="+mn-lt"/>
            <a:ea typeface="+mn-ea"/>
            <a:cs typeface="+mn-cs"/>
          </a:endParaRPr>
        </a:p>
        <a:p>
          <a:pPr rtl="0"/>
          <a:r>
            <a:rPr lang="ja-JP" altLang="en-US" sz="1400" b="0" i="0" baseline="0">
              <a:solidFill>
                <a:sysClr val="windowText" lastClr="000000"/>
              </a:solidFill>
              <a:effectLst/>
              <a:latin typeface="+mn-lt"/>
              <a:ea typeface="+mn-ea"/>
              <a:cs typeface="+mn-cs"/>
            </a:rPr>
            <a:t>　その結果、実質公債費比率の分子は、前年度比</a:t>
          </a:r>
          <a:r>
            <a:rPr lang="en-US" altLang="ja-JP" sz="1400" b="0" i="0" baseline="0">
              <a:solidFill>
                <a:sysClr val="windowText" lastClr="000000"/>
              </a:solidFill>
              <a:effectLst/>
              <a:latin typeface="+mn-lt"/>
              <a:ea typeface="+mn-ea"/>
              <a:cs typeface="+mn-cs"/>
            </a:rPr>
            <a:t>1.6</a:t>
          </a:r>
          <a:r>
            <a:rPr lang="ja-JP" altLang="en-US" sz="1400" b="0" i="0" baseline="0">
              <a:solidFill>
                <a:sysClr val="windowText" lastClr="000000"/>
              </a:solidFill>
              <a:effectLst/>
              <a:latin typeface="+mn-lt"/>
              <a:ea typeface="+mn-ea"/>
              <a:cs typeface="+mn-cs"/>
            </a:rPr>
            <a:t>億円増加している。</a:t>
          </a:r>
          <a:endParaRPr lang="en-US" altLang="ja-JP" sz="1400" b="0" i="0" baseline="0">
            <a:solidFill>
              <a:sysClr val="windowText" lastClr="000000"/>
            </a:solidFill>
            <a:effectLst/>
            <a:latin typeface="+mn-lt"/>
            <a:ea typeface="+mn-ea"/>
            <a:cs typeface="+mn-cs"/>
          </a:endParaRPr>
        </a:p>
        <a:p>
          <a:pPr rtl="0"/>
          <a:r>
            <a:rPr lang="ja-JP" altLang="en-US" sz="1400" b="0" i="0" baseline="0">
              <a:solidFill>
                <a:sysClr val="windowText" lastClr="000000"/>
              </a:solidFill>
              <a:effectLst/>
              <a:latin typeface="+mn-lt"/>
              <a:ea typeface="+mn-ea"/>
              <a:cs typeface="+mn-cs"/>
            </a:rPr>
            <a:t>　今後も、地方債の新規発行抑制などにより、財政の健全化に取り組む。</a:t>
          </a:r>
          <a:endParaRPr lang="ja-JP" altLang="ja-JP" sz="14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将来負担額は、平成</a:t>
          </a:r>
          <a:r>
            <a:rPr lang="en-US" altLang="ja-JP" sz="1400" b="0" i="0" baseline="0">
              <a:solidFill>
                <a:schemeClr val="dk1"/>
              </a:solidFill>
              <a:effectLst/>
              <a:latin typeface="+mn-lt"/>
              <a:ea typeface="+mn-ea"/>
              <a:cs typeface="+mn-cs"/>
            </a:rPr>
            <a:t>19</a:t>
          </a:r>
          <a:r>
            <a:rPr lang="ja-JP" altLang="ja-JP" sz="1400" b="0" i="0" baseline="0">
              <a:solidFill>
                <a:schemeClr val="dk1"/>
              </a:solidFill>
              <a:effectLst/>
              <a:latin typeface="+mn-lt"/>
              <a:ea typeface="+mn-ea"/>
              <a:cs typeface="+mn-cs"/>
            </a:rPr>
            <a:t>年度以降年々減少しており、平成</a:t>
          </a:r>
          <a:r>
            <a:rPr lang="en-US" altLang="ja-JP" sz="1400" b="0" i="0" baseline="0">
              <a:solidFill>
                <a:schemeClr val="dk1"/>
              </a:solidFill>
              <a:effectLst/>
              <a:latin typeface="+mn-lt"/>
              <a:ea typeface="+mn-ea"/>
              <a:cs typeface="+mn-cs"/>
            </a:rPr>
            <a:t>27</a:t>
          </a:r>
          <a:r>
            <a:rPr lang="ja-JP" altLang="ja-JP" sz="1400" b="0" i="0" baseline="0">
              <a:solidFill>
                <a:schemeClr val="dk1"/>
              </a:solidFill>
              <a:effectLst/>
              <a:latin typeface="+mn-lt"/>
              <a:ea typeface="+mn-ea"/>
              <a:cs typeface="+mn-cs"/>
            </a:rPr>
            <a:t>年度は</a:t>
          </a:r>
          <a:r>
            <a:rPr lang="en-US" altLang="ja-JP" sz="1400" b="0" i="0" baseline="0">
              <a:solidFill>
                <a:schemeClr val="dk1"/>
              </a:solidFill>
              <a:effectLst/>
              <a:latin typeface="+mn-lt"/>
              <a:ea typeface="+mn-ea"/>
              <a:cs typeface="+mn-cs"/>
            </a:rPr>
            <a:t>569.3</a:t>
          </a:r>
          <a:r>
            <a:rPr lang="ja-JP" altLang="ja-JP" sz="1400" b="0" i="0" baseline="0">
              <a:solidFill>
                <a:schemeClr val="dk1"/>
              </a:solidFill>
              <a:effectLst/>
              <a:latin typeface="+mn-lt"/>
              <a:ea typeface="+mn-ea"/>
              <a:cs typeface="+mn-cs"/>
            </a:rPr>
            <a:t>億円、前年度比で</a:t>
          </a:r>
          <a:r>
            <a:rPr lang="en-US" altLang="ja-JP" sz="1400" b="0" i="0" baseline="0">
              <a:solidFill>
                <a:schemeClr val="dk1"/>
              </a:solidFill>
              <a:effectLst/>
              <a:latin typeface="+mn-lt"/>
              <a:ea typeface="+mn-ea"/>
              <a:cs typeface="+mn-cs"/>
            </a:rPr>
            <a:t>33.1</a:t>
          </a:r>
          <a:r>
            <a:rPr lang="ja-JP" altLang="ja-JP" sz="1400" b="0" i="0" baseline="0">
              <a:solidFill>
                <a:schemeClr val="dk1"/>
              </a:solidFill>
              <a:effectLst/>
              <a:latin typeface="+mn-lt"/>
              <a:ea typeface="+mn-ea"/>
              <a:cs typeface="+mn-cs"/>
            </a:rPr>
            <a:t>億円の減となった。主な要因は、地方債の新規発行抑制による地方債残高の減、立替施行未償還金の減などにより、将来債務を削減した</a:t>
          </a:r>
          <a:r>
            <a:rPr lang="ja-JP" altLang="en-US" sz="1400" b="0" i="0" baseline="0">
              <a:solidFill>
                <a:schemeClr val="dk1"/>
              </a:solidFill>
              <a:effectLst/>
              <a:latin typeface="+mn-lt"/>
              <a:ea typeface="+mn-ea"/>
              <a:cs typeface="+mn-cs"/>
            </a:rPr>
            <a:t>ことによる。</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　一方で、</a:t>
          </a:r>
          <a:r>
            <a:rPr lang="ja-JP" altLang="ja-JP" sz="1400" b="0" i="0" baseline="0">
              <a:solidFill>
                <a:schemeClr val="dk1"/>
              </a:solidFill>
              <a:effectLst/>
              <a:latin typeface="+mn-lt"/>
              <a:ea typeface="+mn-ea"/>
              <a:cs typeface="+mn-cs"/>
            </a:rPr>
            <a:t>充当可能財源等も平成</a:t>
          </a:r>
          <a:r>
            <a:rPr lang="en-US" altLang="ja-JP" sz="1400" b="0" i="0" baseline="0">
              <a:solidFill>
                <a:schemeClr val="dk1"/>
              </a:solidFill>
              <a:effectLst/>
              <a:latin typeface="+mn-lt"/>
              <a:ea typeface="+mn-ea"/>
              <a:cs typeface="+mn-cs"/>
            </a:rPr>
            <a:t>19</a:t>
          </a:r>
          <a:r>
            <a:rPr lang="ja-JP" altLang="ja-JP" sz="1400" b="0" i="0" baseline="0">
              <a:solidFill>
                <a:schemeClr val="dk1"/>
              </a:solidFill>
              <a:effectLst/>
              <a:latin typeface="+mn-lt"/>
              <a:ea typeface="+mn-ea"/>
              <a:cs typeface="+mn-cs"/>
            </a:rPr>
            <a:t>年度以降年々減少しており、平成</a:t>
          </a:r>
          <a:r>
            <a:rPr lang="en-US" altLang="ja-JP" sz="1400" b="0" i="0" baseline="0">
              <a:solidFill>
                <a:schemeClr val="dk1"/>
              </a:solidFill>
              <a:effectLst/>
              <a:latin typeface="+mn-lt"/>
              <a:ea typeface="+mn-ea"/>
              <a:cs typeface="+mn-cs"/>
            </a:rPr>
            <a:t>27</a:t>
          </a:r>
          <a:r>
            <a:rPr lang="ja-JP" altLang="ja-JP" sz="1400" b="0" i="0" baseline="0">
              <a:solidFill>
                <a:schemeClr val="dk1"/>
              </a:solidFill>
              <a:effectLst/>
              <a:latin typeface="+mn-lt"/>
              <a:ea typeface="+mn-ea"/>
              <a:cs typeface="+mn-cs"/>
            </a:rPr>
            <a:t>年度は</a:t>
          </a:r>
          <a:r>
            <a:rPr lang="en-US" altLang="ja-JP" sz="1400" b="0" i="0" baseline="0">
              <a:solidFill>
                <a:schemeClr val="dk1"/>
              </a:solidFill>
              <a:effectLst/>
              <a:latin typeface="+mn-lt"/>
              <a:ea typeface="+mn-ea"/>
              <a:cs typeface="+mn-cs"/>
            </a:rPr>
            <a:t>565.4</a:t>
          </a:r>
          <a:r>
            <a:rPr lang="ja-JP" altLang="ja-JP" sz="1400" b="0" i="0" baseline="0">
              <a:solidFill>
                <a:schemeClr val="dk1"/>
              </a:solidFill>
              <a:effectLst/>
              <a:latin typeface="+mn-lt"/>
              <a:ea typeface="+mn-ea"/>
              <a:cs typeface="+mn-cs"/>
            </a:rPr>
            <a:t>億円、前年度比で</a:t>
          </a:r>
          <a:r>
            <a:rPr lang="en-US" altLang="ja-JP" sz="1400" b="0" i="0" baseline="0">
              <a:solidFill>
                <a:schemeClr val="dk1"/>
              </a:solidFill>
              <a:effectLst/>
              <a:latin typeface="+mn-lt"/>
              <a:ea typeface="+mn-ea"/>
              <a:cs typeface="+mn-cs"/>
            </a:rPr>
            <a:t>33.8</a:t>
          </a:r>
          <a:r>
            <a:rPr lang="ja-JP" altLang="ja-JP" sz="1400" b="0" i="0" baseline="0">
              <a:solidFill>
                <a:schemeClr val="dk1"/>
              </a:solidFill>
              <a:effectLst/>
              <a:latin typeface="+mn-lt"/>
              <a:ea typeface="+mn-ea"/>
              <a:cs typeface="+mn-cs"/>
            </a:rPr>
            <a:t>億円</a:t>
          </a:r>
          <a:r>
            <a:rPr lang="ja-JP" altLang="ja-JP" sz="1400" b="0" i="0" baseline="0">
              <a:solidFill>
                <a:schemeClr val="tx1"/>
              </a:solidFill>
              <a:effectLst/>
              <a:latin typeface="+mn-lt"/>
              <a:ea typeface="+mn-ea"/>
              <a:cs typeface="+mn-cs"/>
            </a:rPr>
            <a:t>減少</a:t>
          </a:r>
          <a:r>
            <a:rPr lang="ja-JP" altLang="ja-JP" sz="1400" b="0" i="0" baseline="0">
              <a:solidFill>
                <a:schemeClr val="dk1"/>
              </a:solidFill>
              <a:effectLst/>
              <a:latin typeface="+mn-lt"/>
              <a:ea typeface="+mn-ea"/>
              <a:cs typeface="+mn-cs"/>
            </a:rPr>
            <a:t>した。</a:t>
          </a:r>
          <a:endParaRPr lang="ja-JP" altLang="ja-JP" sz="1400">
            <a:effectLst/>
          </a:endParaRPr>
        </a:p>
        <a:p>
          <a:pPr rtl="0"/>
          <a:r>
            <a:rPr lang="ja-JP" altLang="ja-JP" sz="1400" b="0" i="0" baseline="0">
              <a:solidFill>
                <a:schemeClr val="dk1"/>
              </a:solidFill>
              <a:effectLst/>
              <a:latin typeface="+mn-lt"/>
              <a:ea typeface="+mn-ea"/>
              <a:cs typeface="+mn-cs"/>
            </a:rPr>
            <a:t>　</a:t>
          </a:r>
          <a:r>
            <a:rPr lang="ja-JP" altLang="ja-JP" sz="1400" b="0" i="0" baseline="0">
              <a:solidFill>
                <a:sysClr val="windowText" lastClr="000000"/>
              </a:solidFill>
              <a:effectLst/>
              <a:latin typeface="+mn-lt"/>
              <a:ea typeface="+mn-ea"/>
              <a:cs typeface="+mn-cs"/>
            </a:rPr>
            <a:t>主な要因は、</a:t>
          </a:r>
          <a:r>
            <a:rPr lang="ja-JP" altLang="en-US" sz="1400" b="0" i="0" baseline="0">
              <a:solidFill>
                <a:sysClr val="windowText" lastClr="000000"/>
              </a:solidFill>
              <a:effectLst/>
              <a:latin typeface="+mn-lt"/>
              <a:ea typeface="+mn-ea"/>
              <a:cs typeface="+mn-cs"/>
            </a:rPr>
            <a:t>庁舎整備基金をはじめとする基金の減少や</a:t>
          </a:r>
          <a:r>
            <a:rPr lang="ja-JP" altLang="ja-JP" sz="1400" b="0" i="0" baseline="0">
              <a:solidFill>
                <a:sysClr val="windowText" lastClr="000000"/>
              </a:solidFill>
              <a:effectLst/>
              <a:latin typeface="+mn-lt"/>
              <a:ea typeface="+mn-ea"/>
              <a:cs typeface="+mn-cs"/>
            </a:rPr>
            <a:t>公債費充当都市計画税の減少が挙げられる。</a:t>
          </a:r>
          <a:endParaRPr lang="ja-JP" altLang="ja-JP" sz="1400">
            <a:solidFill>
              <a:sysClr val="windowText" lastClr="000000"/>
            </a:solidFill>
            <a:effectLst/>
          </a:endParaRPr>
        </a:p>
        <a:p>
          <a:r>
            <a:rPr lang="ja-JP" altLang="ja-JP" sz="1400" b="0" i="0" baseline="0">
              <a:solidFill>
                <a:sysClr val="windowText" lastClr="000000"/>
              </a:solidFill>
              <a:effectLst/>
              <a:latin typeface="+mn-lt"/>
              <a:ea typeface="+mn-ea"/>
              <a:cs typeface="+mn-cs"/>
            </a:rPr>
            <a:t>　平成</a:t>
          </a:r>
          <a:r>
            <a:rPr lang="en-US" altLang="ja-JP" sz="1400" b="0" i="0" baseline="0">
              <a:solidFill>
                <a:sysClr val="windowText" lastClr="000000"/>
              </a:solidFill>
              <a:effectLst/>
              <a:latin typeface="+mn-lt"/>
              <a:ea typeface="+mn-ea"/>
              <a:cs typeface="+mn-cs"/>
            </a:rPr>
            <a:t>26</a:t>
          </a:r>
          <a:r>
            <a:rPr lang="ja-JP" altLang="ja-JP" sz="1400" b="0" i="0" baseline="0">
              <a:solidFill>
                <a:sysClr val="windowText" lastClr="000000"/>
              </a:solidFill>
              <a:effectLst/>
              <a:latin typeface="+mn-lt"/>
              <a:ea typeface="+mn-ea"/>
              <a:cs typeface="+mn-cs"/>
            </a:rPr>
            <a:t>年度</a:t>
          </a:r>
          <a:r>
            <a:rPr lang="ja-JP" altLang="en-US" sz="1400" b="0" i="0" baseline="0">
              <a:solidFill>
                <a:sysClr val="windowText" lastClr="000000"/>
              </a:solidFill>
              <a:effectLst/>
              <a:latin typeface="+mn-lt"/>
              <a:ea typeface="+mn-ea"/>
              <a:cs typeface="+mn-cs"/>
            </a:rPr>
            <a:t>から、将来負担比率がプラスになってい</a:t>
          </a:r>
          <a:r>
            <a:rPr lang="ja-JP" altLang="en-US" sz="1400" b="0" i="0" baseline="0">
              <a:solidFill>
                <a:schemeClr val="dk1"/>
              </a:solidFill>
              <a:effectLst/>
              <a:latin typeface="+mn-lt"/>
              <a:ea typeface="+mn-ea"/>
              <a:cs typeface="+mn-cs"/>
            </a:rPr>
            <a:t>るため、今後も引き続き地方債の新規発行抑制などにより将来負担の軽減に努める</a:t>
          </a:r>
          <a:r>
            <a:rPr lang="ja-JP" altLang="ja-JP" sz="14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兵庫県三田市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4" name="正方形/長方形 13"/>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113,996
112,977
210.32
38,396,423
37,650,051
533,824
22,841,818
38,524,382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2.1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2" name="正方形/長方形 21"/>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3" name="角丸四角形 22"/>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4" name="正方形/長方形 23"/>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5" name="正方形/長方形 24"/>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6" name="直線コネクタ 25"/>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円/楕円 26"/>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8" name="フローチャート : 判断 27"/>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2" name="テキスト ボックス 31"/>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3" name="正方形/長方形 42"/>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5" name="テキスト ボックス 44"/>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0" name="正方形/長方形 4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1" name="正方形/長方形 5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2" name="正方形/長方形 5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3" name="正方形/長方形 5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4" name="正方形/長方形 5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5" name="正方形/長方形 54"/>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6" name="正方形/長方形 5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7" name="テキスト ボックス 56"/>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8" name="正方形/長方形 5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9" name="正方形/長方形 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0" name="正方形/長方形 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1" name="正方形/長方形 60"/>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2" name="正方形/長方形 61"/>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3" name="テキスト ボックス 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4" name="テキスト ボックス 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兵庫県三田市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113,996
112,977
210.32
38,396,423
37,650,051
533,824
22,841,818
38,524,382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兵庫県三田市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113,996
112,977
210.32
38,396,423
37,650,051
533,824
22,841,818
38,524,382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兵庫県三田市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113,996
112,977
210.32
38,396,423
37,650,051
533,824
22,841,818
38,524,382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2.1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ここ数年はほぼ横ばいであるが、今後は人口減少に伴う市税収入の減少、また高齢化に伴う社会保障関係経費の増加が見込まれるため、人口の増加・維持のための取り組みを強化し、市税収入の確保に努めるとともに、事務事業経費等の見直しを行い歳出の削減に努めることにより、財政基盤の強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33867</xdr:rowOff>
    </xdr:to>
    <xdr:cxnSp macro="">
      <xdr:nvCxnSpPr>
        <xdr:cNvPr id="63" name="直線コネクタ 62"/>
        <xdr:cNvCxnSpPr/>
      </xdr:nvCxnSpPr>
      <xdr:spPr>
        <a:xfrm flipV="1">
          <a:off x="4953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4"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5" name="直線コネクタ 64"/>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66675</xdr:rowOff>
    </xdr:from>
    <xdr:to>
      <xdr:col>7</xdr:col>
      <xdr:colOff>152400</xdr:colOff>
      <xdr:row>40</xdr:row>
      <xdr:rowOff>66675</xdr:rowOff>
    </xdr:to>
    <xdr:cxnSp macro="">
      <xdr:nvCxnSpPr>
        <xdr:cNvPr id="68" name="直線コネクタ 67"/>
        <xdr:cNvCxnSpPr/>
      </xdr:nvCxnSpPr>
      <xdr:spPr>
        <a:xfrm>
          <a:off x="4114800" y="69246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108602</xdr:rowOff>
    </xdr:from>
    <xdr:ext cx="762000" cy="259045"/>
    <xdr:sp macro="" textlink="">
      <xdr:nvSpPr>
        <xdr:cNvPr id="69"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66675</xdr:rowOff>
    </xdr:from>
    <xdr:to>
      <xdr:col>6</xdr:col>
      <xdr:colOff>0</xdr:colOff>
      <xdr:row>40</xdr:row>
      <xdr:rowOff>86783</xdr:rowOff>
    </xdr:to>
    <xdr:cxnSp macro="">
      <xdr:nvCxnSpPr>
        <xdr:cNvPr id="71" name="直線コネクタ 70"/>
        <xdr:cNvCxnSpPr/>
      </xdr:nvCxnSpPr>
      <xdr:spPr>
        <a:xfrm flipV="1">
          <a:off x="3225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2" name="フローチャート : 判断 71"/>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3" name="テキスト ボックス 72"/>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86783</xdr:rowOff>
    </xdr:from>
    <xdr:to>
      <xdr:col>4</xdr:col>
      <xdr:colOff>482600</xdr:colOff>
      <xdr:row>40</xdr:row>
      <xdr:rowOff>86783</xdr:rowOff>
    </xdr:to>
    <xdr:cxnSp macro="">
      <xdr:nvCxnSpPr>
        <xdr:cNvPr id="74" name="直線コネクタ 73"/>
        <xdr:cNvCxnSpPr/>
      </xdr:nvCxnSpPr>
      <xdr:spPr>
        <a:xfrm>
          <a:off x="2336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6" name="テキスト ボックス 75"/>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66675</xdr:rowOff>
    </xdr:from>
    <xdr:to>
      <xdr:col>3</xdr:col>
      <xdr:colOff>279400</xdr:colOff>
      <xdr:row>40</xdr:row>
      <xdr:rowOff>86783</xdr:rowOff>
    </xdr:to>
    <xdr:cxnSp macro="">
      <xdr:nvCxnSpPr>
        <xdr:cNvPr id="77" name="直線コネクタ 76"/>
        <xdr:cNvCxnSpPr/>
      </xdr:nvCxnSpPr>
      <xdr:spPr>
        <a:xfrm>
          <a:off x="1447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79" name="テキスト ボックス 78"/>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51452</xdr:rowOff>
    </xdr:from>
    <xdr:ext cx="762000" cy="259045"/>
    <xdr:sp macro="" textlink="">
      <xdr:nvSpPr>
        <xdr:cNvPr id="81" name="テキスト ボックス 80"/>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87" name="円/楕円 86"/>
        <xdr:cNvSpPr/>
      </xdr:nvSpPr>
      <xdr:spPr>
        <a:xfrm>
          <a:off x="4902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32402</xdr:rowOff>
    </xdr:from>
    <xdr:ext cx="762000" cy="259045"/>
    <xdr:sp macro="" textlink="">
      <xdr:nvSpPr>
        <xdr:cNvPr id="88" name="財政力該当値テキスト"/>
        <xdr:cNvSpPr txBox="1"/>
      </xdr:nvSpPr>
      <xdr:spPr>
        <a:xfrm>
          <a:off x="50419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15875</xdr:rowOff>
    </xdr:from>
    <xdr:to>
      <xdr:col>6</xdr:col>
      <xdr:colOff>50800</xdr:colOff>
      <xdr:row>40</xdr:row>
      <xdr:rowOff>117475</xdr:rowOff>
    </xdr:to>
    <xdr:sp macro="" textlink="">
      <xdr:nvSpPr>
        <xdr:cNvPr id="89" name="円/楕円 88"/>
        <xdr:cNvSpPr/>
      </xdr:nvSpPr>
      <xdr:spPr>
        <a:xfrm>
          <a:off x="4064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90" name="テキスト ボックス 89"/>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35983</xdr:rowOff>
    </xdr:from>
    <xdr:to>
      <xdr:col>4</xdr:col>
      <xdr:colOff>533400</xdr:colOff>
      <xdr:row>40</xdr:row>
      <xdr:rowOff>137583</xdr:rowOff>
    </xdr:to>
    <xdr:sp macro="" textlink="">
      <xdr:nvSpPr>
        <xdr:cNvPr id="91" name="円/楕円 90"/>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147760</xdr:rowOff>
    </xdr:from>
    <xdr:ext cx="762000" cy="259045"/>
    <xdr:sp macro="" textlink="">
      <xdr:nvSpPr>
        <xdr:cNvPr id="92" name="テキスト ボックス 91"/>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35983</xdr:rowOff>
    </xdr:from>
    <xdr:to>
      <xdr:col>3</xdr:col>
      <xdr:colOff>330200</xdr:colOff>
      <xdr:row>40</xdr:row>
      <xdr:rowOff>137583</xdr:rowOff>
    </xdr:to>
    <xdr:sp macro="" textlink="">
      <xdr:nvSpPr>
        <xdr:cNvPr id="93" name="円/楕円 92"/>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147760</xdr:rowOff>
    </xdr:from>
    <xdr:ext cx="762000" cy="259045"/>
    <xdr:sp macro="" textlink="">
      <xdr:nvSpPr>
        <xdr:cNvPr id="94" name="テキスト ボックス 93"/>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95" name="円/楕円 94"/>
        <xdr:cNvSpPr/>
      </xdr:nvSpPr>
      <xdr:spPr>
        <a:xfrm>
          <a:off x="1397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96" name="テキスト ボックス 95"/>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rgbClr val="FF0000"/>
              </a:solidFill>
              <a:effectLst/>
              <a:latin typeface="+mn-lt"/>
              <a:ea typeface="+mn-ea"/>
              <a:cs typeface="+mn-cs"/>
            </a:rPr>
            <a:t>　</a:t>
          </a:r>
          <a:r>
            <a:rPr lang="en-US" altLang="ja-JP" sz="1100" b="0" i="0" baseline="0">
              <a:solidFill>
                <a:sysClr val="windowText" lastClr="000000"/>
              </a:solidFill>
              <a:effectLst/>
              <a:latin typeface="+mn-lt"/>
              <a:ea typeface="+mn-ea"/>
              <a:cs typeface="+mn-cs"/>
            </a:rPr>
            <a:t>22</a:t>
          </a:r>
          <a:r>
            <a:rPr lang="ja-JP" altLang="en-US" sz="1100" b="0" i="0" baseline="0">
              <a:solidFill>
                <a:sysClr val="windowText" lastClr="000000"/>
              </a:solidFill>
              <a:effectLst/>
              <a:latin typeface="+mn-lt"/>
              <a:ea typeface="+mn-ea"/>
              <a:cs typeface="+mn-cs"/>
            </a:rPr>
            <a:t>年度以降は</a:t>
          </a:r>
          <a:r>
            <a:rPr lang="en-US" altLang="ja-JP" sz="1100" b="0" i="0" baseline="0">
              <a:solidFill>
                <a:sysClr val="windowText" lastClr="000000"/>
              </a:solidFill>
              <a:effectLst/>
              <a:latin typeface="+mn-lt"/>
              <a:ea typeface="+mn-ea"/>
              <a:cs typeface="+mn-cs"/>
            </a:rPr>
            <a:t>90</a:t>
          </a:r>
          <a:r>
            <a:rPr lang="ja-JP" altLang="en-US" sz="1100" b="0" i="0" baseline="0">
              <a:solidFill>
                <a:sysClr val="windowText" lastClr="000000"/>
              </a:solidFill>
              <a:effectLst/>
              <a:latin typeface="+mn-lt"/>
              <a:ea typeface="+mn-ea"/>
              <a:cs typeface="+mn-cs"/>
            </a:rPr>
            <a:t>％前半を推移していたが、</a:t>
          </a:r>
          <a:r>
            <a:rPr lang="en-US" altLang="ja-JP" sz="1100" b="0" i="0" baseline="0">
              <a:solidFill>
                <a:sysClr val="windowText" lastClr="000000"/>
              </a:solidFill>
              <a:effectLst/>
              <a:latin typeface="+mn-lt"/>
              <a:ea typeface="+mn-ea"/>
              <a:cs typeface="+mn-cs"/>
            </a:rPr>
            <a:t>26</a:t>
          </a:r>
          <a:r>
            <a:rPr lang="ja-JP" altLang="en-US" sz="1100" b="0" i="0" baseline="0">
              <a:solidFill>
                <a:sysClr val="windowText" lastClr="000000"/>
              </a:solidFill>
              <a:effectLst/>
              <a:latin typeface="+mn-lt"/>
              <a:ea typeface="+mn-ea"/>
              <a:cs typeface="+mn-cs"/>
            </a:rPr>
            <a:t>年度には</a:t>
          </a:r>
          <a:r>
            <a:rPr lang="en-US" altLang="ja-JP" sz="1100" b="0" i="0" baseline="0">
              <a:solidFill>
                <a:sysClr val="windowText" lastClr="000000"/>
              </a:solidFill>
              <a:effectLst/>
              <a:latin typeface="+mn-lt"/>
              <a:ea typeface="+mn-ea"/>
              <a:cs typeface="+mn-cs"/>
            </a:rPr>
            <a:t>95</a:t>
          </a:r>
          <a:r>
            <a:rPr lang="ja-JP" altLang="en-US" sz="1100" b="0" i="0" baseline="0">
              <a:solidFill>
                <a:sysClr val="windowText" lastClr="000000"/>
              </a:solidFill>
              <a:effectLst/>
              <a:latin typeface="+mn-lt"/>
              <a:ea typeface="+mn-ea"/>
              <a:cs typeface="+mn-cs"/>
            </a:rPr>
            <a:t>％台となり比率が悪化したが、</a:t>
          </a:r>
          <a:r>
            <a:rPr lang="en-US" altLang="ja-JP" sz="1100" b="0" i="0" baseline="0">
              <a:solidFill>
                <a:sysClr val="windowText" lastClr="000000"/>
              </a:solidFill>
              <a:effectLst/>
              <a:latin typeface="+mn-lt"/>
              <a:ea typeface="+mn-ea"/>
              <a:cs typeface="+mn-cs"/>
            </a:rPr>
            <a:t>27</a:t>
          </a:r>
          <a:r>
            <a:rPr lang="ja-JP" altLang="en-US" sz="1100" b="0" i="0" baseline="0">
              <a:solidFill>
                <a:sysClr val="windowText" lastClr="000000"/>
              </a:solidFill>
              <a:effectLst/>
              <a:latin typeface="+mn-lt"/>
              <a:ea typeface="+mn-ea"/>
              <a:cs typeface="+mn-cs"/>
            </a:rPr>
            <a:t>年度は</a:t>
          </a:r>
          <a:r>
            <a:rPr lang="en-US" altLang="ja-JP" sz="1100" b="0" i="0" baseline="0">
              <a:solidFill>
                <a:sysClr val="windowText" lastClr="000000"/>
              </a:solidFill>
              <a:effectLst/>
              <a:latin typeface="+mn-lt"/>
              <a:ea typeface="+mn-ea"/>
              <a:cs typeface="+mn-cs"/>
            </a:rPr>
            <a:t>1.4</a:t>
          </a:r>
          <a:r>
            <a:rPr lang="ja-JP" altLang="en-US" sz="1100" b="0" i="0" baseline="0">
              <a:solidFill>
                <a:sysClr val="windowText" lastClr="000000"/>
              </a:solidFill>
              <a:effectLst/>
              <a:latin typeface="+mn-lt"/>
              <a:ea typeface="+mn-ea"/>
              <a:cs typeface="+mn-cs"/>
            </a:rPr>
            <a:t>ポイント改善した。これは、扶助費などの支出が増加（</a:t>
          </a:r>
          <a:r>
            <a:rPr lang="en-US" altLang="ja-JP" sz="1100" b="0" i="0" baseline="0">
              <a:solidFill>
                <a:sysClr val="windowText" lastClr="000000"/>
              </a:solidFill>
              <a:effectLst/>
              <a:latin typeface="+mn-lt"/>
              <a:ea typeface="+mn-ea"/>
              <a:cs typeface="+mn-cs"/>
            </a:rPr>
            <a:t>6.3</a:t>
          </a:r>
          <a:r>
            <a:rPr lang="ja-JP" altLang="en-US" sz="1100" b="0" i="0" baseline="0">
              <a:solidFill>
                <a:sysClr val="windowText" lastClr="000000"/>
              </a:solidFill>
              <a:effectLst/>
              <a:latin typeface="+mn-lt"/>
              <a:ea typeface="+mn-ea"/>
              <a:cs typeface="+mn-cs"/>
            </a:rPr>
            <a:t>億円）した一方で、市税、地方交付税などの収入が増加（</a:t>
          </a:r>
          <a:r>
            <a:rPr lang="en-US" altLang="ja-JP" sz="1100" b="0" i="0" baseline="0">
              <a:solidFill>
                <a:sysClr val="windowText" lastClr="000000"/>
              </a:solidFill>
              <a:effectLst/>
              <a:latin typeface="+mn-lt"/>
              <a:ea typeface="+mn-ea"/>
              <a:cs typeface="+mn-cs"/>
            </a:rPr>
            <a:t>10.1</a:t>
          </a:r>
          <a:r>
            <a:rPr lang="ja-JP" altLang="en-US" sz="1100" b="0" i="0" baseline="0">
              <a:solidFill>
                <a:sysClr val="windowText" lastClr="000000"/>
              </a:solidFill>
              <a:effectLst/>
              <a:latin typeface="+mn-lt"/>
              <a:ea typeface="+mn-ea"/>
              <a:cs typeface="+mn-cs"/>
            </a:rPr>
            <a:t>億円）したためである。</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　今後も、高齢化・子育て対策による、社会保障関係経費の増加等による義務的経費が増加していくため、事務事業経費等の見直しを行い歳出の削減に努めるとともに、市税収入の確保に努め、財政基盤の強化を図る。</a:t>
          </a:r>
          <a:endParaRPr lang="ja-JP" altLang="ja-JP" sz="14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23114</xdr:rowOff>
    </xdr:from>
    <xdr:to>
      <xdr:col>7</xdr:col>
      <xdr:colOff>152400</xdr:colOff>
      <xdr:row>65</xdr:row>
      <xdr:rowOff>75438</xdr:rowOff>
    </xdr:to>
    <xdr:cxnSp macro="">
      <xdr:nvCxnSpPr>
        <xdr:cNvPr id="124" name="直線コネクタ 123"/>
        <xdr:cNvCxnSpPr/>
      </xdr:nvCxnSpPr>
      <xdr:spPr>
        <a:xfrm flipV="1">
          <a:off x="4953000" y="10138664"/>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47515</xdr:rowOff>
    </xdr:from>
    <xdr:ext cx="762000" cy="259045"/>
    <xdr:sp macro="" textlink="">
      <xdr:nvSpPr>
        <xdr:cNvPr id="125" name="財政構造の弾力性最小値テキスト"/>
        <xdr:cNvSpPr txBox="1"/>
      </xdr:nvSpPr>
      <xdr:spPr>
        <a:xfrm>
          <a:off x="5041900" y="1119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7</xdr:col>
      <xdr:colOff>63500</xdr:colOff>
      <xdr:row>65</xdr:row>
      <xdr:rowOff>75438</xdr:rowOff>
    </xdr:from>
    <xdr:to>
      <xdr:col>7</xdr:col>
      <xdr:colOff>241300</xdr:colOff>
      <xdr:row>65</xdr:row>
      <xdr:rowOff>75438</xdr:rowOff>
    </xdr:to>
    <xdr:cxnSp macro="">
      <xdr:nvCxnSpPr>
        <xdr:cNvPr id="126" name="直線コネクタ 125"/>
        <xdr:cNvCxnSpPr/>
      </xdr:nvCxnSpPr>
      <xdr:spPr>
        <a:xfrm>
          <a:off x="4864100" y="1121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7</xdr:col>
      <xdr:colOff>63500</xdr:colOff>
      <xdr:row>59</xdr:row>
      <xdr:rowOff>23114</xdr:rowOff>
    </xdr:from>
    <xdr:to>
      <xdr:col>7</xdr:col>
      <xdr:colOff>241300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136144</xdr:rowOff>
    </xdr:from>
    <xdr:to>
      <xdr:col>7</xdr:col>
      <xdr:colOff>152400</xdr:colOff>
      <xdr:row>63</xdr:row>
      <xdr:rowOff>32258</xdr:rowOff>
    </xdr:to>
    <xdr:cxnSp macro="">
      <xdr:nvCxnSpPr>
        <xdr:cNvPr id="129" name="直線コネクタ 128"/>
        <xdr:cNvCxnSpPr/>
      </xdr:nvCxnSpPr>
      <xdr:spPr>
        <a:xfrm flipV="1">
          <a:off x="4114800" y="1076604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123715</xdr:rowOff>
    </xdr:from>
    <xdr:ext cx="762000" cy="259045"/>
    <xdr:sp macro="" textlink="">
      <xdr:nvSpPr>
        <xdr:cNvPr id="130" name="財政構造の弾力性平均値テキスト"/>
        <xdr:cNvSpPr txBox="1"/>
      </xdr:nvSpPr>
      <xdr:spPr>
        <a:xfrm>
          <a:off x="5041900" y="10410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31" name="フローチャート : 判断 130"/>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112014</xdr:rowOff>
    </xdr:from>
    <xdr:to>
      <xdr:col>6</xdr:col>
      <xdr:colOff>0</xdr:colOff>
      <xdr:row>63</xdr:row>
      <xdr:rowOff>32258</xdr:rowOff>
    </xdr:to>
    <xdr:cxnSp macro="">
      <xdr:nvCxnSpPr>
        <xdr:cNvPr id="132" name="直線コネクタ 131"/>
        <xdr:cNvCxnSpPr/>
      </xdr:nvCxnSpPr>
      <xdr:spPr>
        <a:xfrm>
          <a:off x="3225800" y="1074191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83058</xdr:rowOff>
    </xdr:from>
    <xdr:to>
      <xdr:col>6</xdr:col>
      <xdr:colOff>50800</xdr:colOff>
      <xdr:row>62</xdr:row>
      <xdr:rowOff>13208</xdr:rowOff>
    </xdr:to>
    <xdr:sp macro="" textlink="">
      <xdr:nvSpPr>
        <xdr:cNvPr id="133" name="フローチャート : 判断 132"/>
        <xdr:cNvSpPr/>
      </xdr:nvSpPr>
      <xdr:spPr>
        <a:xfrm>
          <a:off x="4064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23385</xdr:rowOff>
    </xdr:from>
    <xdr:ext cx="736600" cy="259045"/>
    <xdr:sp macro="" textlink="">
      <xdr:nvSpPr>
        <xdr:cNvPr id="134" name="テキスト ボックス 133"/>
        <xdr:cNvSpPr txBox="1"/>
      </xdr:nvSpPr>
      <xdr:spPr>
        <a:xfrm>
          <a:off x="3733800" y="1031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112014</xdr:rowOff>
    </xdr:from>
    <xdr:to>
      <xdr:col>4</xdr:col>
      <xdr:colOff>482600</xdr:colOff>
      <xdr:row>62</xdr:row>
      <xdr:rowOff>155448</xdr:rowOff>
    </xdr:to>
    <xdr:cxnSp macro="">
      <xdr:nvCxnSpPr>
        <xdr:cNvPr id="135" name="直線コネクタ 134"/>
        <xdr:cNvCxnSpPr/>
      </xdr:nvCxnSpPr>
      <xdr:spPr>
        <a:xfrm flipV="1">
          <a:off x="2336800" y="1074191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20320</xdr:rowOff>
    </xdr:from>
    <xdr:to>
      <xdr:col>4</xdr:col>
      <xdr:colOff>533400</xdr:colOff>
      <xdr:row>61</xdr:row>
      <xdr:rowOff>121920</xdr:rowOff>
    </xdr:to>
    <xdr:sp macro="" textlink="">
      <xdr:nvSpPr>
        <xdr:cNvPr id="136" name="フローチャート : 判断 135"/>
        <xdr:cNvSpPr/>
      </xdr:nvSpPr>
      <xdr:spPr>
        <a:xfrm>
          <a:off x="3175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132097</xdr:rowOff>
    </xdr:from>
    <xdr:ext cx="762000" cy="259045"/>
    <xdr:sp macro="" textlink="">
      <xdr:nvSpPr>
        <xdr:cNvPr id="137" name="テキスト ボックス 136"/>
        <xdr:cNvSpPr txBox="1"/>
      </xdr:nvSpPr>
      <xdr:spPr>
        <a:xfrm>
          <a:off x="2844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112014</xdr:rowOff>
    </xdr:from>
    <xdr:to>
      <xdr:col>3</xdr:col>
      <xdr:colOff>279400</xdr:colOff>
      <xdr:row>62</xdr:row>
      <xdr:rowOff>155448</xdr:rowOff>
    </xdr:to>
    <xdr:cxnSp macro="">
      <xdr:nvCxnSpPr>
        <xdr:cNvPr id="138" name="直線コネクタ 137"/>
        <xdr:cNvCxnSpPr/>
      </xdr:nvCxnSpPr>
      <xdr:spPr>
        <a:xfrm>
          <a:off x="1447800" y="1074191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58928</xdr:rowOff>
    </xdr:from>
    <xdr:to>
      <xdr:col>3</xdr:col>
      <xdr:colOff>330200</xdr:colOff>
      <xdr:row>61</xdr:row>
      <xdr:rowOff>160528</xdr:rowOff>
    </xdr:to>
    <xdr:sp macro="" textlink="">
      <xdr:nvSpPr>
        <xdr:cNvPr id="139" name="フローチャート : 判断 138"/>
        <xdr:cNvSpPr/>
      </xdr:nvSpPr>
      <xdr:spPr>
        <a:xfrm>
          <a:off x="2286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170705</xdr:rowOff>
    </xdr:from>
    <xdr:ext cx="762000" cy="259045"/>
    <xdr:sp macro="" textlink="">
      <xdr:nvSpPr>
        <xdr:cNvPr id="140" name="テキスト ボックス 139"/>
        <xdr:cNvSpPr txBox="1"/>
      </xdr:nvSpPr>
      <xdr:spPr>
        <a:xfrm>
          <a:off x="1955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39624</xdr:rowOff>
    </xdr:from>
    <xdr:to>
      <xdr:col>2</xdr:col>
      <xdr:colOff>127000</xdr:colOff>
      <xdr:row>61</xdr:row>
      <xdr:rowOff>141224</xdr:rowOff>
    </xdr:to>
    <xdr:sp macro="" textlink="">
      <xdr:nvSpPr>
        <xdr:cNvPr id="141" name="フローチャート : 判断 140"/>
        <xdr:cNvSpPr/>
      </xdr:nvSpPr>
      <xdr:spPr>
        <a:xfrm>
          <a:off x="1397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151401</xdr:rowOff>
    </xdr:from>
    <xdr:ext cx="762000" cy="259045"/>
    <xdr:sp macro="" textlink="">
      <xdr:nvSpPr>
        <xdr:cNvPr id="142" name="テキスト ボックス 141"/>
        <xdr:cNvSpPr txBox="1"/>
      </xdr:nvSpPr>
      <xdr:spPr>
        <a:xfrm>
          <a:off x="1066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48" name="円/楕円 147"/>
        <xdr:cNvSpPr/>
      </xdr:nvSpPr>
      <xdr:spPr>
        <a:xfrm>
          <a:off x="49022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57421</xdr:rowOff>
    </xdr:from>
    <xdr:ext cx="762000" cy="259045"/>
    <xdr:sp macro="" textlink="">
      <xdr:nvSpPr>
        <xdr:cNvPr id="149" name="財政構造の弾力性該当値テキスト"/>
        <xdr:cNvSpPr txBox="1"/>
      </xdr:nvSpPr>
      <xdr:spPr>
        <a:xfrm>
          <a:off x="5041900" y="1068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152908</xdr:rowOff>
    </xdr:from>
    <xdr:to>
      <xdr:col>6</xdr:col>
      <xdr:colOff>50800</xdr:colOff>
      <xdr:row>63</xdr:row>
      <xdr:rowOff>83058</xdr:rowOff>
    </xdr:to>
    <xdr:sp macro="" textlink="">
      <xdr:nvSpPr>
        <xdr:cNvPr id="150" name="円/楕円 149"/>
        <xdr:cNvSpPr/>
      </xdr:nvSpPr>
      <xdr:spPr>
        <a:xfrm>
          <a:off x="4064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67835</xdr:rowOff>
    </xdr:from>
    <xdr:ext cx="736600" cy="259045"/>
    <xdr:sp macro="" textlink="">
      <xdr:nvSpPr>
        <xdr:cNvPr id="151" name="テキスト ボックス 150"/>
        <xdr:cNvSpPr txBox="1"/>
      </xdr:nvSpPr>
      <xdr:spPr>
        <a:xfrm>
          <a:off x="3733800" y="1086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61214</xdr:rowOff>
    </xdr:from>
    <xdr:to>
      <xdr:col>4</xdr:col>
      <xdr:colOff>533400</xdr:colOff>
      <xdr:row>62</xdr:row>
      <xdr:rowOff>162814</xdr:rowOff>
    </xdr:to>
    <xdr:sp macro="" textlink="">
      <xdr:nvSpPr>
        <xdr:cNvPr id="152" name="円/楕円 151"/>
        <xdr:cNvSpPr/>
      </xdr:nvSpPr>
      <xdr:spPr>
        <a:xfrm>
          <a:off x="3175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147591</xdr:rowOff>
    </xdr:from>
    <xdr:ext cx="762000" cy="259045"/>
    <xdr:sp macro="" textlink="">
      <xdr:nvSpPr>
        <xdr:cNvPr id="153" name="テキスト ボックス 152"/>
        <xdr:cNvSpPr txBox="1"/>
      </xdr:nvSpPr>
      <xdr:spPr>
        <a:xfrm>
          <a:off x="2844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104648</xdr:rowOff>
    </xdr:from>
    <xdr:to>
      <xdr:col>3</xdr:col>
      <xdr:colOff>330200</xdr:colOff>
      <xdr:row>63</xdr:row>
      <xdr:rowOff>34798</xdr:rowOff>
    </xdr:to>
    <xdr:sp macro="" textlink="">
      <xdr:nvSpPr>
        <xdr:cNvPr id="154" name="円/楕円 153"/>
        <xdr:cNvSpPr/>
      </xdr:nvSpPr>
      <xdr:spPr>
        <a:xfrm>
          <a:off x="2286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19575</xdr:rowOff>
    </xdr:from>
    <xdr:ext cx="762000" cy="259045"/>
    <xdr:sp macro="" textlink="">
      <xdr:nvSpPr>
        <xdr:cNvPr id="155" name="テキスト ボックス 154"/>
        <xdr:cNvSpPr txBox="1"/>
      </xdr:nvSpPr>
      <xdr:spPr>
        <a:xfrm>
          <a:off x="1955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61214</xdr:rowOff>
    </xdr:from>
    <xdr:to>
      <xdr:col>2</xdr:col>
      <xdr:colOff>127000</xdr:colOff>
      <xdr:row>62</xdr:row>
      <xdr:rowOff>162814</xdr:rowOff>
    </xdr:to>
    <xdr:sp macro="" textlink="">
      <xdr:nvSpPr>
        <xdr:cNvPr id="156" name="円/楕円 155"/>
        <xdr:cNvSpPr/>
      </xdr:nvSpPr>
      <xdr:spPr>
        <a:xfrm>
          <a:off x="1397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147591</xdr:rowOff>
    </xdr:from>
    <xdr:ext cx="762000" cy="259045"/>
    <xdr:sp macro="" textlink="">
      <xdr:nvSpPr>
        <xdr:cNvPr id="157" name="テキスト ボックス 156"/>
        <xdr:cNvSpPr txBox="1"/>
      </xdr:nvSpPr>
      <xdr:spPr>
        <a:xfrm>
          <a:off x="1066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[118,311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人当たり人件費・物件費等決算額は前年度比で約</a:t>
          </a:r>
          <a:r>
            <a:rPr lang="en-US" altLang="ja-JP" sz="1100" b="0" i="0" baseline="0">
              <a:solidFill>
                <a:schemeClr val="dk1"/>
              </a:solidFill>
              <a:effectLst/>
              <a:latin typeface="+mn-lt"/>
              <a:ea typeface="+mn-ea"/>
              <a:cs typeface="+mn-cs"/>
            </a:rPr>
            <a:t>4,000</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類似団体平均と比較して高い決算額となっている。</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年度は、電子システム構築等にかかる経費の増加も要因である。</a:t>
          </a:r>
          <a:endParaRPr lang="ja-JP" altLang="ja-JP" sz="1400">
            <a:effectLst/>
          </a:endParaRPr>
        </a:p>
        <a:p>
          <a:pPr rtl="0"/>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年度から</a:t>
          </a:r>
          <a:r>
            <a:rPr lang="ja-JP" altLang="ja-JP" sz="1100" b="0" i="0" baseline="0">
              <a:solidFill>
                <a:schemeClr val="dk1"/>
              </a:solidFill>
              <a:effectLst/>
              <a:latin typeface="+mn-lt"/>
              <a:ea typeface="+mn-ea"/>
              <a:cs typeface="+mn-cs"/>
            </a:rPr>
            <a:t>類似団体平均を上回る数値になったことから、より一層の内部管理経費の削減に取り組むとともに、職員定数の適正化</a:t>
          </a:r>
          <a:r>
            <a:rPr lang="ja-JP" altLang="en-US" sz="1100" b="0" i="0" baseline="0">
              <a:solidFill>
                <a:schemeClr val="dk1"/>
              </a:solidFill>
              <a:effectLst/>
              <a:latin typeface="+mn-lt"/>
              <a:ea typeface="+mn-ea"/>
              <a:cs typeface="+mn-cs"/>
            </a:rPr>
            <a:t>及び</a:t>
          </a:r>
          <a:r>
            <a:rPr lang="ja-JP" altLang="ja-JP" sz="1100" b="0" i="0" baseline="0">
              <a:solidFill>
                <a:schemeClr val="dk1"/>
              </a:solidFill>
              <a:effectLst/>
              <a:latin typeface="+mn-lt"/>
              <a:ea typeface="+mn-ea"/>
              <a:cs typeface="+mn-cs"/>
            </a:rPr>
            <a:t>人件費</a:t>
          </a:r>
          <a:r>
            <a:rPr lang="ja-JP" altLang="en-US" sz="1100" b="0" i="0" baseline="0">
              <a:solidFill>
                <a:schemeClr val="dk1"/>
              </a:solidFill>
              <a:effectLst/>
              <a:latin typeface="+mn-lt"/>
              <a:ea typeface="+mn-ea"/>
              <a:cs typeface="+mn-cs"/>
            </a:rPr>
            <a:t>総額</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抑制</a:t>
          </a:r>
          <a:r>
            <a:rPr lang="ja-JP" altLang="ja-JP" sz="1100" b="0" i="0" baseline="0">
              <a:solidFill>
                <a:schemeClr val="dk1"/>
              </a:solidFill>
              <a:effectLst/>
              <a:latin typeface="+mn-lt"/>
              <a:ea typeface="+mn-ea"/>
              <a:cs typeface="+mn-cs"/>
            </a:rPr>
            <a:t>に努める。　</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147679</xdr:rowOff>
    </xdr:from>
    <xdr:to>
      <xdr:col>7</xdr:col>
      <xdr:colOff>152400</xdr:colOff>
      <xdr:row>89</xdr:row>
      <xdr:rowOff>99992</xdr:rowOff>
    </xdr:to>
    <xdr:cxnSp macro="">
      <xdr:nvCxnSpPr>
        <xdr:cNvPr id="187" name="直線コネクタ 186"/>
        <xdr:cNvCxnSpPr/>
      </xdr:nvCxnSpPr>
      <xdr:spPr>
        <a:xfrm flipV="1">
          <a:off x="4953000" y="14035129"/>
          <a:ext cx="0" cy="1323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72069</xdr:rowOff>
    </xdr:from>
    <xdr:ext cx="762000" cy="259045"/>
    <xdr:sp macro="" textlink="">
      <xdr:nvSpPr>
        <xdr:cNvPr id="188" name="人件費・物件費等の状況最小値テキスト"/>
        <xdr:cNvSpPr txBox="1"/>
      </xdr:nvSpPr>
      <xdr:spPr>
        <a:xfrm>
          <a:off x="5041900" y="153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137,499</a:t>
          </a:r>
          <a:endParaRPr kumimoji="1" lang="ja-JP" altLang="en-US" sz="1000" b="1">
            <a:latin typeface="ＭＳ Ｐゴシック"/>
          </a:endParaRPr>
        </a:p>
      </xdr:txBody>
    </xdr:sp>
    <xdr:clientData/>
  </xdr:oneCellAnchor>
  <xdr:twoCellAnchor>
    <xdr:from>
      <xdr:col>7</xdr:col>
      <xdr:colOff>63500</xdr:colOff>
      <xdr:row>89</xdr:row>
      <xdr:rowOff>99992</xdr:rowOff>
    </xdr:from>
    <xdr:to>
      <xdr:col>7</xdr:col>
      <xdr:colOff>241300</xdr:colOff>
      <xdr:row>89</xdr:row>
      <xdr:rowOff>99992</xdr:rowOff>
    </xdr:to>
    <xdr:cxnSp macro="">
      <xdr:nvCxnSpPr>
        <xdr:cNvPr id="189" name="直線コネクタ 188"/>
        <xdr:cNvCxnSpPr/>
      </xdr:nvCxnSpPr>
      <xdr:spPr>
        <a:xfrm>
          <a:off x="4864100" y="153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62606</xdr:rowOff>
    </xdr:from>
    <xdr:ext cx="762000" cy="259045"/>
    <xdr:sp macro="" textlink="">
      <xdr:nvSpPr>
        <xdr:cNvPr id="190" name="人件費・物件費等の状況最大値テキスト"/>
        <xdr:cNvSpPr txBox="1"/>
      </xdr:nvSpPr>
      <xdr:spPr>
        <a:xfrm>
          <a:off x="5041900" y="1377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71,660</a:t>
          </a:r>
          <a:endParaRPr kumimoji="1" lang="ja-JP" altLang="en-US" sz="1000" b="1">
            <a:latin typeface="ＭＳ Ｐゴシック"/>
          </a:endParaRPr>
        </a:p>
      </xdr:txBody>
    </xdr:sp>
    <xdr:clientData/>
  </xdr:oneCellAnchor>
  <xdr:twoCellAnchor>
    <xdr:from>
      <xdr:col>7</xdr:col>
      <xdr:colOff>63500</xdr:colOff>
      <xdr:row>81</xdr:row>
      <xdr:rowOff>147679</xdr:rowOff>
    </xdr:from>
    <xdr:to>
      <xdr:col>7</xdr:col>
      <xdr:colOff>241300</xdr:colOff>
      <xdr:row>81</xdr:row>
      <xdr:rowOff>147679</xdr:rowOff>
    </xdr:to>
    <xdr:cxnSp macro="">
      <xdr:nvCxnSpPr>
        <xdr:cNvPr id="191" name="直線コネクタ 190"/>
        <xdr:cNvCxnSpPr/>
      </xdr:nvCxnSpPr>
      <xdr:spPr>
        <a:xfrm>
          <a:off x="4864100" y="1403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151347</xdr:rowOff>
    </xdr:from>
    <xdr:to>
      <xdr:col>7</xdr:col>
      <xdr:colOff>152400</xdr:colOff>
      <xdr:row>87</xdr:row>
      <xdr:rowOff>57054</xdr:rowOff>
    </xdr:to>
    <xdr:cxnSp macro="">
      <xdr:nvCxnSpPr>
        <xdr:cNvPr id="192" name="直線コネクタ 191"/>
        <xdr:cNvCxnSpPr/>
      </xdr:nvCxnSpPr>
      <xdr:spPr>
        <a:xfrm>
          <a:off x="4114800" y="14896047"/>
          <a:ext cx="838200" cy="7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127317</xdr:rowOff>
    </xdr:from>
    <xdr:ext cx="762000" cy="259045"/>
    <xdr:sp macro="" textlink="">
      <xdr:nvSpPr>
        <xdr:cNvPr id="193" name="人件費・物件費等の状況平均値テキスト"/>
        <xdr:cNvSpPr txBox="1"/>
      </xdr:nvSpPr>
      <xdr:spPr>
        <a:xfrm>
          <a:off x="5041900" y="14529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110790</xdr:rowOff>
    </xdr:from>
    <xdr:to>
      <xdr:col>7</xdr:col>
      <xdr:colOff>203200</xdr:colOff>
      <xdr:row>86</xdr:row>
      <xdr:rowOff>40940</xdr:rowOff>
    </xdr:to>
    <xdr:sp macro="" textlink="">
      <xdr:nvSpPr>
        <xdr:cNvPr id="194" name="フローチャート : 判断 193"/>
        <xdr:cNvSpPr/>
      </xdr:nvSpPr>
      <xdr:spPr>
        <a:xfrm>
          <a:off x="4902200" y="1468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8358</xdr:rowOff>
    </xdr:from>
    <xdr:to>
      <xdr:col>6</xdr:col>
      <xdr:colOff>0</xdr:colOff>
      <xdr:row>86</xdr:row>
      <xdr:rowOff>151347</xdr:rowOff>
    </xdr:to>
    <xdr:cxnSp macro="">
      <xdr:nvCxnSpPr>
        <xdr:cNvPr id="195" name="直線コネクタ 194"/>
        <xdr:cNvCxnSpPr/>
      </xdr:nvCxnSpPr>
      <xdr:spPr>
        <a:xfrm>
          <a:off x="3225800" y="14753058"/>
          <a:ext cx="889000" cy="14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153138</xdr:rowOff>
    </xdr:from>
    <xdr:to>
      <xdr:col>6</xdr:col>
      <xdr:colOff>50800</xdr:colOff>
      <xdr:row>86</xdr:row>
      <xdr:rowOff>83288</xdr:rowOff>
    </xdr:to>
    <xdr:sp macro="" textlink="">
      <xdr:nvSpPr>
        <xdr:cNvPr id="196" name="フローチャート : 判断 195"/>
        <xdr:cNvSpPr/>
      </xdr:nvSpPr>
      <xdr:spPr>
        <a:xfrm>
          <a:off x="4064000" y="1472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93465</xdr:rowOff>
    </xdr:from>
    <xdr:ext cx="736600" cy="259045"/>
    <xdr:sp macro="" textlink="">
      <xdr:nvSpPr>
        <xdr:cNvPr id="197" name="テキスト ボックス 196"/>
        <xdr:cNvSpPr txBox="1"/>
      </xdr:nvSpPr>
      <xdr:spPr>
        <a:xfrm>
          <a:off x="3733800" y="1449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8358</xdr:rowOff>
    </xdr:from>
    <xdr:to>
      <xdr:col>4</xdr:col>
      <xdr:colOff>482600</xdr:colOff>
      <xdr:row>86</xdr:row>
      <xdr:rowOff>44110</xdr:rowOff>
    </xdr:to>
    <xdr:cxnSp macro="">
      <xdr:nvCxnSpPr>
        <xdr:cNvPr id="198" name="直線コネクタ 197"/>
        <xdr:cNvCxnSpPr/>
      </xdr:nvCxnSpPr>
      <xdr:spPr>
        <a:xfrm flipV="1">
          <a:off x="2336800" y="14753058"/>
          <a:ext cx="889000" cy="3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70010</xdr:rowOff>
    </xdr:from>
    <xdr:to>
      <xdr:col>4</xdr:col>
      <xdr:colOff>533400</xdr:colOff>
      <xdr:row>86</xdr:row>
      <xdr:rowOff>160</xdr:rowOff>
    </xdr:to>
    <xdr:sp macro="" textlink="">
      <xdr:nvSpPr>
        <xdr:cNvPr id="199" name="フローチャート : 判断 198"/>
        <xdr:cNvSpPr/>
      </xdr:nvSpPr>
      <xdr:spPr>
        <a:xfrm>
          <a:off x="3175000" y="1464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10337</xdr:rowOff>
    </xdr:from>
    <xdr:ext cx="762000" cy="259045"/>
    <xdr:sp macro="" textlink="">
      <xdr:nvSpPr>
        <xdr:cNvPr id="200" name="テキスト ボックス 199"/>
        <xdr:cNvSpPr txBox="1"/>
      </xdr:nvSpPr>
      <xdr:spPr>
        <a:xfrm>
          <a:off x="2844800" y="1441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23459</xdr:rowOff>
    </xdr:from>
    <xdr:to>
      <xdr:col>3</xdr:col>
      <xdr:colOff>279400</xdr:colOff>
      <xdr:row>86</xdr:row>
      <xdr:rowOff>44110</xdr:rowOff>
    </xdr:to>
    <xdr:cxnSp macro="">
      <xdr:nvCxnSpPr>
        <xdr:cNvPr id="201" name="直線コネクタ 200"/>
        <xdr:cNvCxnSpPr/>
      </xdr:nvCxnSpPr>
      <xdr:spPr>
        <a:xfrm>
          <a:off x="1447800" y="14768159"/>
          <a:ext cx="889000" cy="2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102122</xdr:rowOff>
    </xdr:from>
    <xdr:to>
      <xdr:col>3</xdr:col>
      <xdr:colOff>330200</xdr:colOff>
      <xdr:row>86</xdr:row>
      <xdr:rowOff>32272</xdr:rowOff>
    </xdr:to>
    <xdr:sp macro="" textlink="">
      <xdr:nvSpPr>
        <xdr:cNvPr id="202" name="フローチャート : 判断 201"/>
        <xdr:cNvSpPr/>
      </xdr:nvSpPr>
      <xdr:spPr>
        <a:xfrm>
          <a:off x="2286000" y="146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42449</xdr:rowOff>
    </xdr:from>
    <xdr:ext cx="762000" cy="259045"/>
    <xdr:sp macro="" textlink="">
      <xdr:nvSpPr>
        <xdr:cNvPr id="203" name="テキスト ボックス 202"/>
        <xdr:cNvSpPr txBox="1"/>
      </xdr:nvSpPr>
      <xdr:spPr>
        <a:xfrm>
          <a:off x="1955800" y="144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166249</xdr:rowOff>
    </xdr:from>
    <xdr:to>
      <xdr:col>2</xdr:col>
      <xdr:colOff>127000</xdr:colOff>
      <xdr:row>86</xdr:row>
      <xdr:rowOff>96399</xdr:rowOff>
    </xdr:to>
    <xdr:sp macro="" textlink="">
      <xdr:nvSpPr>
        <xdr:cNvPr id="204" name="フローチャート : 判断 203"/>
        <xdr:cNvSpPr/>
      </xdr:nvSpPr>
      <xdr:spPr>
        <a:xfrm>
          <a:off x="1397000" y="1473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81176</xdr:rowOff>
    </xdr:from>
    <xdr:ext cx="762000" cy="259045"/>
    <xdr:sp macro="" textlink="">
      <xdr:nvSpPr>
        <xdr:cNvPr id="205" name="テキスト ボックス 204"/>
        <xdr:cNvSpPr txBox="1"/>
      </xdr:nvSpPr>
      <xdr:spPr>
        <a:xfrm>
          <a:off x="1066800" y="1482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87</xdr:row>
      <xdr:rowOff>6254</xdr:rowOff>
    </xdr:from>
    <xdr:to>
      <xdr:col>7</xdr:col>
      <xdr:colOff>203200</xdr:colOff>
      <xdr:row>87</xdr:row>
      <xdr:rowOff>107854</xdr:rowOff>
    </xdr:to>
    <xdr:sp macro="" textlink="">
      <xdr:nvSpPr>
        <xdr:cNvPr id="211" name="円/楕円 210"/>
        <xdr:cNvSpPr/>
      </xdr:nvSpPr>
      <xdr:spPr>
        <a:xfrm>
          <a:off x="4902200" y="1492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149781</xdr:rowOff>
    </xdr:from>
    <xdr:ext cx="762000" cy="259045"/>
    <xdr:sp macro="" textlink="">
      <xdr:nvSpPr>
        <xdr:cNvPr id="212" name="人件費・物件費等の状況該当値テキスト"/>
        <xdr:cNvSpPr txBox="1"/>
      </xdr:nvSpPr>
      <xdr:spPr>
        <a:xfrm>
          <a:off x="5041900" y="1489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118,311</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100547</xdr:rowOff>
    </xdr:from>
    <xdr:to>
      <xdr:col>6</xdr:col>
      <xdr:colOff>50800</xdr:colOff>
      <xdr:row>87</xdr:row>
      <xdr:rowOff>30697</xdr:rowOff>
    </xdr:to>
    <xdr:sp macro="" textlink="">
      <xdr:nvSpPr>
        <xdr:cNvPr id="213" name="円/楕円 212"/>
        <xdr:cNvSpPr/>
      </xdr:nvSpPr>
      <xdr:spPr>
        <a:xfrm>
          <a:off x="4064000" y="1484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15474</xdr:rowOff>
    </xdr:from>
    <xdr:ext cx="736600" cy="259045"/>
    <xdr:sp macro="" textlink="">
      <xdr:nvSpPr>
        <xdr:cNvPr id="214" name="テキスト ボックス 213"/>
        <xdr:cNvSpPr txBox="1"/>
      </xdr:nvSpPr>
      <xdr:spPr>
        <a:xfrm>
          <a:off x="3733800" y="14931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114,474</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129008</xdr:rowOff>
    </xdr:from>
    <xdr:to>
      <xdr:col>4</xdr:col>
      <xdr:colOff>533400</xdr:colOff>
      <xdr:row>86</xdr:row>
      <xdr:rowOff>59158</xdr:rowOff>
    </xdr:to>
    <xdr:sp macro="" textlink="">
      <xdr:nvSpPr>
        <xdr:cNvPr id="215" name="円/楕円 214"/>
        <xdr:cNvSpPr/>
      </xdr:nvSpPr>
      <xdr:spPr>
        <a:xfrm>
          <a:off x="3175000" y="1470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43935</xdr:rowOff>
    </xdr:from>
    <xdr:ext cx="762000" cy="259045"/>
    <xdr:sp macro="" textlink="">
      <xdr:nvSpPr>
        <xdr:cNvPr id="216" name="テキスト ボックス 215"/>
        <xdr:cNvSpPr txBox="1"/>
      </xdr:nvSpPr>
      <xdr:spPr>
        <a:xfrm>
          <a:off x="2844800" y="147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107,363</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164760</xdr:rowOff>
    </xdr:from>
    <xdr:to>
      <xdr:col>3</xdr:col>
      <xdr:colOff>330200</xdr:colOff>
      <xdr:row>86</xdr:row>
      <xdr:rowOff>94910</xdr:rowOff>
    </xdr:to>
    <xdr:sp macro="" textlink="">
      <xdr:nvSpPr>
        <xdr:cNvPr id="217" name="円/楕円 216"/>
        <xdr:cNvSpPr/>
      </xdr:nvSpPr>
      <xdr:spPr>
        <a:xfrm>
          <a:off x="2286000" y="1473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79687</xdr:rowOff>
    </xdr:from>
    <xdr:ext cx="762000" cy="259045"/>
    <xdr:sp macro="" textlink="">
      <xdr:nvSpPr>
        <xdr:cNvPr id="218" name="テキスト ボックス 217"/>
        <xdr:cNvSpPr txBox="1"/>
      </xdr:nvSpPr>
      <xdr:spPr>
        <a:xfrm>
          <a:off x="1955800" y="1482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109,141</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144109</xdr:rowOff>
    </xdr:from>
    <xdr:to>
      <xdr:col>2</xdr:col>
      <xdr:colOff>127000</xdr:colOff>
      <xdr:row>86</xdr:row>
      <xdr:rowOff>74259</xdr:rowOff>
    </xdr:to>
    <xdr:sp macro="" textlink="">
      <xdr:nvSpPr>
        <xdr:cNvPr id="219" name="円/楕円 218"/>
        <xdr:cNvSpPr/>
      </xdr:nvSpPr>
      <xdr:spPr>
        <a:xfrm>
          <a:off x="1397000" y="1471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84436</xdr:rowOff>
    </xdr:from>
    <xdr:ext cx="762000" cy="259045"/>
    <xdr:sp macro="" textlink="">
      <xdr:nvSpPr>
        <xdr:cNvPr id="220" name="テキスト ボックス 219"/>
        <xdr:cNvSpPr txBox="1"/>
      </xdr:nvSpPr>
      <xdr:spPr>
        <a:xfrm>
          <a:off x="1066800" y="14486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108,114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類似団体平均よりも</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ポイント高い水準にある。</a:t>
          </a:r>
          <a:endParaRPr lang="ja-JP" altLang="ja-JP" sz="1400">
            <a:effectLst/>
          </a:endParaRPr>
        </a:p>
        <a:p>
          <a:pPr rtl="0"/>
          <a:r>
            <a:rPr lang="ja-JP" altLang="ja-JP" sz="1100" b="0" i="0" baseline="0">
              <a:solidFill>
                <a:schemeClr val="dk1"/>
              </a:solidFill>
              <a:effectLst/>
              <a:latin typeface="+mn-lt"/>
              <a:ea typeface="+mn-ea"/>
              <a:cs typeface="+mn-cs"/>
            </a:rPr>
            <a:t>　今後も、</a:t>
          </a:r>
          <a:r>
            <a:rPr lang="ja-JP" altLang="en-US" sz="1100" b="0" i="0" baseline="0">
              <a:solidFill>
                <a:schemeClr val="dk1"/>
              </a:solidFill>
              <a:effectLst/>
              <a:latin typeface="+mn-lt"/>
              <a:ea typeface="+mn-ea"/>
              <a:cs typeface="+mn-cs"/>
            </a:rPr>
            <a:t>行政改革を行い</a:t>
          </a:r>
          <a:r>
            <a:rPr lang="ja-JP" altLang="ja-JP" sz="1100" b="0" i="0" baseline="0">
              <a:solidFill>
                <a:schemeClr val="dk1"/>
              </a:solidFill>
              <a:effectLst/>
              <a:latin typeface="+mn-lt"/>
              <a:ea typeface="+mn-ea"/>
              <a:cs typeface="+mn-cs"/>
            </a:rPr>
            <a:t>、類似団体や民間企業などとの給与水準の均衡を図るとともに、市民から理解が得られるような給与制度の見直しを行う。</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544</xdr:rowOff>
    </xdr:from>
    <xdr:to>
      <xdr:col>24</xdr:col>
      <xdr:colOff>558800</xdr:colOff>
      <xdr:row>85</xdr:row>
      <xdr:rowOff>38644</xdr:rowOff>
    </xdr:to>
    <xdr:cxnSp macro="">
      <xdr:nvCxnSpPr>
        <xdr:cNvPr id="251" name="直線コネクタ 250"/>
        <xdr:cNvCxnSpPr/>
      </xdr:nvCxnSpPr>
      <xdr:spPr>
        <a:xfrm flipV="1">
          <a:off x="17018000" y="13887994"/>
          <a:ext cx="0" cy="7239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10721</xdr:rowOff>
    </xdr:from>
    <xdr:ext cx="762000" cy="259045"/>
    <xdr:sp macro="" textlink="">
      <xdr:nvSpPr>
        <xdr:cNvPr id="252" name="給与水準   （国との比較）最小値テキスト"/>
        <xdr:cNvSpPr txBox="1"/>
      </xdr:nvSpPr>
      <xdr:spPr>
        <a:xfrm>
          <a:off x="17106900" y="14583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85</xdr:row>
      <xdr:rowOff>38644</xdr:rowOff>
    </xdr:from>
    <xdr:to>
      <xdr:col>24</xdr:col>
      <xdr:colOff>647700</xdr:colOff>
      <xdr:row>85</xdr:row>
      <xdr:rowOff>38644</xdr:rowOff>
    </xdr:to>
    <xdr:cxnSp macro="">
      <xdr:nvCxnSpPr>
        <xdr:cNvPr id="253" name="直線コネクタ 252"/>
        <xdr:cNvCxnSpPr/>
      </xdr:nvCxnSpPr>
      <xdr:spPr>
        <a:xfrm>
          <a:off x="16929100" y="14611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86921</xdr:rowOff>
    </xdr:from>
    <xdr:ext cx="762000" cy="259045"/>
    <xdr:sp macro="" textlink="">
      <xdr:nvSpPr>
        <xdr:cNvPr id="254" name="給与水準   （国との比較）最大値テキスト"/>
        <xdr:cNvSpPr txBox="1"/>
      </xdr:nvSpPr>
      <xdr:spPr>
        <a:xfrm>
          <a:off x="17106900" y="1363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544</xdr:rowOff>
    </xdr:from>
    <xdr:to>
      <xdr:col>24</xdr:col>
      <xdr:colOff>647700</xdr:colOff>
      <xdr:row>81</xdr:row>
      <xdr:rowOff>544</xdr:rowOff>
    </xdr:to>
    <xdr:cxnSp macro="">
      <xdr:nvCxnSpPr>
        <xdr:cNvPr id="255" name="直線コネクタ 254"/>
        <xdr:cNvCxnSpPr/>
      </xdr:nvCxnSpPr>
      <xdr:spPr>
        <a:xfrm>
          <a:off x="16929100" y="1388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84</xdr:row>
      <xdr:rowOff>92892</xdr:rowOff>
    </xdr:to>
    <xdr:cxnSp macro="">
      <xdr:nvCxnSpPr>
        <xdr:cNvPr id="256" name="直線コネクタ 255"/>
        <xdr:cNvCxnSpPr/>
      </xdr:nvCxnSpPr>
      <xdr:spPr>
        <a:xfrm flipV="1">
          <a:off x="16179800" y="1446022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147338</xdr:rowOff>
    </xdr:from>
    <xdr:ext cx="762000" cy="259045"/>
    <xdr:sp macro="" textlink="">
      <xdr:nvSpPr>
        <xdr:cNvPr id="257" name="給与水準   （国との比較）平均値テキスト"/>
        <xdr:cNvSpPr txBox="1"/>
      </xdr:nvSpPr>
      <xdr:spPr>
        <a:xfrm>
          <a:off x="17106900" y="14206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58" name="フローチャート : 判断 257"/>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85998</xdr:rowOff>
    </xdr:from>
    <xdr:to>
      <xdr:col>23</xdr:col>
      <xdr:colOff>406400</xdr:colOff>
      <xdr:row>84</xdr:row>
      <xdr:rowOff>92892</xdr:rowOff>
    </xdr:to>
    <xdr:cxnSp macro="">
      <xdr:nvCxnSpPr>
        <xdr:cNvPr id="259" name="直線コネクタ 258"/>
        <xdr:cNvCxnSpPr/>
      </xdr:nvCxnSpPr>
      <xdr:spPr>
        <a:xfrm>
          <a:off x="15290800" y="14487798"/>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96338</xdr:rowOff>
    </xdr:from>
    <xdr:to>
      <xdr:col>23</xdr:col>
      <xdr:colOff>457200</xdr:colOff>
      <xdr:row>84</xdr:row>
      <xdr:rowOff>26488</xdr:rowOff>
    </xdr:to>
    <xdr:sp macro="" textlink="">
      <xdr:nvSpPr>
        <xdr:cNvPr id="260" name="フローチャート : 判断 259"/>
        <xdr:cNvSpPr/>
      </xdr:nvSpPr>
      <xdr:spPr>
        <a:xfrm>
          <a:off x="16129000" y="1432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36665</xdr:rowOff>
    </xdr:from>
    <xdr:ext cx="736600" cy="259045"/>
    <xdr:sp macro="" textlink="">
      <xdr:nvSpPr>
        <xdr:cNvPr id="261" name="テキスト ボックス 260"/>
        <xdr:cNvSpPr txBox="1"/>
      </xdr:nvSpPr>
      <xdr:spPr>
        <a:xfrm>
          <a:off x="15798800" y="1409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85998</xdr:rowOff>
    </xdr:from>
    <xdr:to>
      <xdr:col>22</xdr:col>
      <xdr:colOff>203200</xdr:colOff>
      <xdr:row>88</xdr:row>
      <xdr:rowOff>103414</xdr:rowOff>
    </xdr:to>
    <xdr:cxnSp macro="">
      <xdr:nvCxnSpPr>
        <xdr:cNvPr id="262" name="直線コネクタ 261"/>
        <xdr:cNvCxnSpPr/>
      </xdr:nvCxnSpPr>
      <xdr:spPr>
        <a:xfrm flipV="1">
          <a:off x="14401800" y="14487798"/>
          <a:ext cx="889000" cy="70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75656</xdr:rowOff>
    </xdr:from>
    <xdr:to>
      <xdr:col>22</xdr:col>
      <xdr:colOff>254000</xdr:colOff>
      <xdr:row>84</xdr:row>
      <xdr:rowOff>5806</xdr:rowOff>
    </xdr:to>
    <xdr:sp macro="" textlink="">
      <xdr:nvSpPr>
        <xdr:cNvPr id="263" name="フローチャート : 判断 262"/>
        <xdr:cNvSpPr/>
      </xdr:nvSpPr>
      <xdr:spPr>
        <a:xfrm>
          <a:off x="15240000" y="1430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15983</xdr:rowOff>
    </xdr:from>
    <xdr:ext cx="762000" cy="259045"/>
    <xdr:sp macro="" textlink="">
      <xdr:nvSpPr>
        <xdr:cNvPr id="264" name="テキスト ボックス 263"/>
        <xdr:cNvSpPr txBox="1"/>
      </xdr:nvSpPr>
      <xdr:spPr>
        <a:xfrm>
          <a:off x="14909800" y="1407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103414</xdr:rowOff>
    </xdr:from>
    <xdr:to>
      <xdr:col>21</xdr:col>
      <xdr:colOff>0</xdr:colOff>
      <xdr:row>88</xdr:row>
      <xdr:rowOff>124098</xdr:rowOff>
    </xdr:to>
    <xdr:cxnSp macro="">
      <xdr:nvCxnSpPr>
        <xdr:cNvPr id="265" name="直線コネクタ 264"/>
        <xdr:cNvCxnSpPr/>
      </xdr:nvCxnSpPr>
      <xdr:spPr>
        <a:xfrm flipV="1">
          <a:off x="13512800" y="15191014"/>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126637</xdr:rowOff>
    </xdr:from>
    <xdr:to>
      <xdr:col>21</xdr:col>
      <xdr:colOff>50800</xdr:colOff>
      <xdr:row>87</xdr:row>
      <xdr:rowOff>56787</xdr:rowOff>
    </xdr:to>
    <xdr:sp macro="" textlink="">
      <xdr:nvSpPr>
        <xdr:cNvPr id="266" name="フローチャート : 判断 265"/>
        <xdr:cNvSpPr/>
      </xdr:nvSpPr>
      <xdr:spPr>
        <a:xfrm>
          <a:off x="14351000" y="14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66964</xdr:rowOff>
    </xdr:from>
    <xdr:ext cx="762000" cy="259045"/>
    <xdr:sp macro="" textlink="">
      <xdr:nvSpPr>
        <xdr:cNvPr id="267" name="テキスト ボックス 266"/>
        <xdr:cNvSpPr txBox="1"/>
      </xdr:nvSpPr>
      <xdr:spPr>
        <a:xfrm>
          <a:off x="14020800" y="1464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147320</xdr:rowOff>
    </xdr:from>
    <xdr:to>
      <xdr:col>19</xdr:col>
      <xdr:colOff>533400</xdr:colOff>
      <xdr:row>87</xdr:row>
      <xdr:rowOff>77470</xdr:rowOff>
    </xdr:to>
    <xdr:sp macro="" textlink="">
      <xdr:nvSpPr>
        <xdr:cNvPr id="268" name="フローチャート : 判断 267"/>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87647</xdr:rowOff>
    </xdr:from>
    <xdr:ext cx="762000" cy="259045"/>
    <xdr:sp macro="" textlink="">
      <xdr:nvSpPr>
        <xdr:cNvPr id="269" name="テキスト ボックス 268"/>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7620</xdr:rowOff>
    </xdr:from>
    <xdr:to>
      <xdr:col>24</xdr:col>
      <xdr:colOff>609600</xdr:colOff>
      <xdr:row>84</xdr:row>
      <xdr:rowOff>109220</xdr:rowOff>
    </xdr:to>
    <xdr:sp macro="" textlink="">
      <xdr:nvSpPr>
        <xdr:cNvPr id="275" name="円/楕円 274"/>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151147</xdr:rowOff>
    </xdr:from>
    <xdr:ext cx="762000" cy="259045"/>
    <xdr:sp macro="" textlink="">
      <xdr:nvSpPr>
        <xdr:cNvPr id="276" name="給与水準   （国との比較）該当値テキスト"/>
        <xdr:cNvSpPr txBox="1"/>
      </xdr:nvSpPr>
      <xdr:spPr>
        <a:xfrm>
          <a:off x="17106900" y="1438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42092</xdr:rowOff>
    </xdr:from>
    <xdr:to>
      <xdr:col>23</xdr:col>
      <xdr:colOff>457200</xdr:colOff>
      <xdr:row>84</xdr:row>
      <xdr:rowOff>143692</xdr:rowOff>
    </xdr:to>
    <xdr:sp macro="" textlink="">
      <xdr:nvSpPr>
        <xdr:cNvPr id="277" name="円/楕円 276"/>
        <xdr:cNvSpPr/>
      </xdr:nvSpPr>
      <xdr:spPr>
        <a:xfrm>
          <a:off x="16129000" y="1444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128469</xdr:rowOff>
    </xdr:from>
    <xdr:ext cx="736600" cy="259045"/>
    <xdr:sp macro="" textlink="">
      <xdr:nvSpPr>
        <xdr:cNvPr id="278" name="テキスト ボックス 277"/>
        <xdr:cNvSpPr txBox="1"/>
      </xdr:nvSpPr>
      <xdr:spPr>
        <a:xfrm>
          <a:off x="15798800" y="14530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35198</xdr:rowOff>
    </xdr:from>
    <xdr:to>
      <xdr:col>22</xdr:col>
      <xdr:colOff>254000</xdr:colOff>
      <xdr:row>84</xdr:row>
      <xdr:rowOff>136798</xdr:rowOff>
    </xdr:to>
    <xdr:sp macro="" textlink="">
      <xdr:nvSpPr>
        <xdr:cNvPr id="279" name="円/楕円 278"/>
        <xdr:cNvSpPr/>
      </xdr:nvSpPr>
      <xdr:spPr>
        <a:xfrm>
          <a:off x="15240000" y="1443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121575</xdr:rowOff>
    </xdr:from>
    <xdr:ext cx="762000" cy="259045"/>
    <xdr:sp macro="" textlink="">
      <xdr:nvSpPr>
        <xdr:cNvPr id="280" name="テキスト ボックス 279"/>
        <xdr:cNvSpPr txBox="1"/>
      </xdr:nvSpPr>
      <xdr:spPr>
        <a:xfrm>
          <a:off x="14909800" y="1452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52614</xdr:rowOff>
    </xdr:from>
    <xdr:to>
      <xdr:col>21</xdr:col>
      <xdr:colOff>50800</xdr:colOff>
      <xdr:row>88</xdr:row>
      <xdr:rowOff>154214</xdr:rowOff>
    </xdr:to>
    <xdr:sp macro="" textlink="">
      <xdr:nvSpPr>
        <xdr:cNvPr id="281" name="円/楕円 280"/>
        <xdr:cNvSpPr/>
      </xdr:nvSpPr>
      <xdr:spPr>
        <a:xfrm>
          <a:off x="14351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138991</xdr:rowOff>
    </xdr:from>
    <xdr:ext cx="762000" cy="259045"/>
    <xdr:sp macro="" textlink="">
      <xdr:nvSpPr>
        <xdr:cNvPr id="282" name="テキスト ボックス 281"/>
        <xdr:cNvSpPr txBox="1"/>
      </xdr:nvSpPr>
      <xdr:spPr>
        <a:xfrm>
          <a:off x="14020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73298</xdr:rowOff>
    </xdr:from>
    <xdr:to>
      <xdr:col>19</xdr:col>
      <xdr:colOff>533400</xdr:colOff>
      <xdr:row>89</xdr:row>
      <xdr:rowOff>3448</xdr:rowOff>
    </xdr:to>
    <xdr:sp macro="" textlink="">
      <xdr:nvSpPr>
        <xdr:cNvPr id="283" name="円/楕円 282"/>
        <xdr:cNvSpPr/>
      </xdr:nvSpPr>
      <xdr:spPr>
        <a:xfrm>
          <a:off x="13462000" y="1516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159675</xdr:rowOff>
    </xdr:from>
    <xdr:ext cx="762000" cy="259045"/>
    <xdr:sp macro="" textlink="">
      <xdr:nvSpPr>
        <xdr:cNvPr id="284" name="テキスト ボックス 283"/>
        <xdr:cNvSpPr txBox="1"/>
      </xdr:nvSpPr>
      <xdr:spPr>
        <a:xfrm>
          <a:off x="13131800" y="1524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定員適正化計画に基づき、効率的な運営体制を整備してきた結果、職員数は減少し類似団体平均を下回っている。</a:t>
          </a:r>
          <a:endParaRPr lang="ja-JP" altLang="ja-JP" sz="1400">
            <a:effectLst/>
          </a:endParaRPr>
        </a:p>
        <a:p>
          <a:pPr rtl="0"/>
          <a:r>
            <a:rPr lang="ja-JP" altLang="ja-JP" sz="1100" b="0" i="0" baseline="0">
              <a:solidFill>
                <a:schemeClr val="dk1"/>
              </a:solidFill>
              <a:effectLst/>
              <a:latin typeface="+mn-lt"/>
              <a:ea typeface="+mn-ea"/>
              <a:cs typeface="+mn-cs"/>
            </a:rPr>
            <a:t>　今後も第２次三田市定員適正化計画に基づき、将来の人員体制を見据え計画的な職員採用を行うとともに、職員定数の適正化に努める。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51943</xdr:rowOff>
    </xdr:from>
    <xdr:to>
      <xdr:col>24</xdr:col>
      <xdr:colOff>558800</xdr:colOff>
      <xdr:row>67</xdr:row>
      <xdr:rowOff>152400</xdr:rowOff>
    </xdr:to>
    <xdr:cxnSp macro="">
      <xdr:nvCxnSpPr>
        <xdr:cNvPr id="312" name="直線コネクタ 311"/>
        <xdr:cNvCxnSpPr/>
      </xdr:nvCxnSpPr>
      <xdr:spPr>
        <a:xfrm flipV="1">
          <a:off x="17018000" y="10338943"/>
          <a:ext cx="0" cy="1300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3"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4" name="直線コネクタ 313"/>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138320</xdr:rowOff>
    </xdr:from>
    <xdr:ext cx="762000" cy="259045"/>
    <xdr:sp macro="" textlink="">
      <xdr:nvSpPr>
        <xdr:cNvPr id="315" name="定員管理の状況最大値テキスト"/>
        <xdr:cNvSpPr txBox="1"/>
      </xdr:nvSpPr>
      <xdr:spPr>
        <a:xfrm>
          <a:off x="17106900" y="1008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24</xdr:col>
      <xdr:colOff>469900</xdr:colOff>
      <xdr:row>60</xdr:row>
      <xdr:rowOff>51943</xdr:rowOff>
    </xdr:from>
    <xdr:to>
      <xdr:col>24</xdr:col>
      <xdr:colOff>647700</xdr:colOff>
      <xdr:row>60</xdr:row>
      <xdr:rowOff>51943</xdr:rowOff>
    </xdr:to>
    <xdr:cxnSp macro="">
      <xdr:nvCxnSpPr>
        <xdr:cNvPr id="316" name="直線コネクタ 315"/>
        <xdr:cNvCxnSpPr/>
      </xdr:nvCxnSpPr>
      <xdr:spPr>
        <a:xfrm>
          <a:off x="16929100" y="1033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3175</xdr:rowOff>
    </xdr:from>
    <xdr:to>
      <xdr:col>24</xdr:col>
      <xdr:colOff>558800</xdr:colOff>
      <xdr:row>64</xdr:row>
      <xdr:rowOff>12827</xdr:rowOff>
    </xdr:to>
    <xdr:cxnSp macro="">
      <xdr:nvCxnSpPr>
        <xdr:cNvPr id="317" name="直線コネクタ 316"/>
        <xdr:cNvCxnSpPr/>
      </xdr:nvCxnSpPr>
      <xdr:spPr>
        <a:xfrm>
          <a:off x="16179800" y="10975975"/>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170705</xdr:rowOff>
    </xdr:from>
    <xdr:ext cx="762000" cy="259045"/>
    <xdr:sp macro="" textlink="">
      <xdr:nvSpPr>
        <xdr:cNvPr id="318" name="定員管理の状況平均値テキスト"/>
        <xdr:cNvSpPr txBox="1"/>
      </xdr:nvSpPr>
      <xdr:spPr>
        <a:xfrm>
          <a:off x="17106900" y="10972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27178</xdr:rowOff>
    </xdr:from>
    <xdr:to>
      <xdr:col>24</xdr:col>
      <xdr:colOff>609600</xdr:colOff>
      <xdr:row>64</xdr:row>
      <xdr:rowOff>128778</xdr:rowOff>
    </xdr:to>
    <xdr:sp macro="" textlink="">
      <xdr:nvSpPr>
        <xdr:cNvPr id="319" name="フローチャート : 判断 318"/>
        <xdr:cNvSpPr/>
      </xdr:nvSpPr>
      <xdr:spPr>
        <a:xfrm>
          <a:off x="169672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3175</xdr:rowOff>
    </xdr:from>
    <xdr:to>
      <xdr:col>23</xdr:col>
      <xdr:colOff>406400</xdr:colOff>
      <xdr:row>64</xdr:row>
      <xdr:rowOff>17653</xdr:rowOff>
    </xdr:to>
    <xdr:cxnSp macro="">
      <xdr:nvCxnSpPr>
        <xdr:cNvPr id="320" name="直線コネクタ 319"/>
        <xdr:cNvCxnSpPr/>
      </xdr:nvCxnSpPr>
      <xdr:spPr>
        <a:xfrm flipV="1">
          <a:off x="15290800" y="1097597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64</xdr:row>
      <xdr:rowOff>104394</xdr:rowOff>
    </xdr:from>
    <xdr:to>
      <xdr:col>23</xdr:col>
      <xdr:colOff>457200</xdr:colOff>
      <xdr:row>65</xdr:row>
      <xdr:rowOff>34544</xdr:rowOff>
    </xdr:to>
    <xdr:sp macro="" textlink="">
      <xdr:nvSpPr>
        <xdr:cNvPr id="321" name="フローチャート : 判断 320"/>
        <xdr:cNvSpPr/>
      </xdr:nvSpPr>
      <xdr:spPr>
        <a:xfrm>
          <a:off x="16129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19321</xdr:rowOff>
    </xdr:from>
    <xdr:ext cx="736600" cy="259045"/>
    <xdr:sp macro="" textlink="">
      <xdr:nvSpPr>
        <xdr:cNvPr id="322" name="テキスト ボックス 321"/>
        <xdr:cNvSpPr txBox="1"/>
      </xdr:nvSpPr>
      <xdr:spPr>
        <a:xfrm>
          <a:off x="15798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17653</xdr:rowOff>
    </xdr:from>
    <xdr:to>
      <xdr:col>22</xdr:col>
      <xdr:colOff>203200</xdr:colOff>
      <xdr:row>64</xdr:row>
      <xdr:rowOff>24892</xdr:rowOff>
    </xdr:to>
    <xdr:cxnSp macro="">
      <xdr:nvCxnSpPr>
        <xdr:cNvPr id="323" name="直線コネクタ 322"/>
        <xdr:cNvCxnSpPr/>
      </xdr:nvCxnSpPr>
      <xdr:spPr>
        <a:xfrm flipV="1">
          <a:off x="14401800" y="1099045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109220</xdr:rowOff>
    </xdr:from>
    <xdr:to>
      <xdr:col>22</xdr:col>
      <xdr:colOff>254000</xdr:colOff>
      <xdr:row>65</xdr:row>
      <xdr:rowOff>39370</xdr:rowOff>
    </xdr:to>
    <xdr:sp macro="" textlink="">
      <xdr:nvSpPr>
        <xdr:cNvPr id="324" name="フローチャート : 判断 323"/>
        <xdr:cNvSpPr/>
      </xdr:nvSpPr>
      <xdr:spPr>
        <a:xfrm>
          <a:off x="15240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24147</xdr:rowOff>
    </xdr:from>
    <xdr:ext cx="762000" cy="259045"/>
    <xdr:sp macro="" textlink="">
      <xdr:nvSpPr>
        <xdr:cNvPr id="325" name="テキスト ボックス 324"/>
        <xdr:cNvSpPr txBox="1"/>
      </xdr:nvSpPr>
      <xdr:spPr>
        <a:xfrm>
          <a:off x="14909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24892</xdr:rowOff>
    </xdr:from>
    <xdr:to>
      <xdr:col>21</xdr:col>
      <xdr:colOff>0</xdr:colOff>
      <xdr:row>64</xdr:row>
      <xdr:rowOff>61087</xdr:rowOff>
    </xdr:to>
    <xdr:cxnSp macro="">
      <xdr:nvCxnSpPr>
        <xdr:cNvPr id="326" name="直線コネクタ 325"/>
        <xdr:cNvCxnSpPr/>
      </xdr:nvCxnSpPr>
      <xdr:spPr>
        <a:xfrm flipV="1">
          <a:off x="13512800" y="1099769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116459</xdr:rowOff>
    </xdr:from>
    <xdr:to>
      <xdr:col>21</xdr:col>
      <xdr:colOff>50800</xdr:colOff>
      <xdr:row>65</xdr:row>
      <xdr:rowOff>46609</xdr:rowOff>
    </xdr:to>
    <xdr:sp macro="" textlink="">
      <xdr:nvSpPr>
        <xdr:cNvPr id="327" name="フローチャート : 判断 326"/>
        <xdr:cNvSpPr/>
      </xdr:nvSpPr>
      <xdr:spPr>
        <a:xfrm>
          <a:off x="14351000" y="1108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31386</xdr:rowOff>
    </xdr:from>
    <xdr:ext cx="762000" cy="259045"/>
    <xdr:sp macro="" textlink="">
      <xdr:nvSpPr>
        <xdr:cNvPr id="328" name="テキスト ボックス 327"/>
        <xdr:cNvSpPr txBox="1"/>
      </xdr:nvSpPr>
      <xdr:spPr>
        <a:xfrm>
          <a:off x="14020800" y="1117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169545</xdr:rowOff>
    </xdr:from>
    <xdr:to>
      <xdr:col>19</xdr:col>
      <xdr:colOff>533400</xdr:colOff>
      <xdr:row>65</xdr:row>
      <xdr:rowOff>99695</xdr:rowOff>
    </xdr:to>
    <xdr:sp macro="" textlink="">
      <xdr:nvSpPr>
        <xdr:cNvPr id="329" name="フローチャート : 判断 328"/>
        <xdr:cNvSpPr/>
      </xdr:nvSpPr>
      <xdr:spPr>
        <a:xfrm>
          <a:off x="13462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84472</xdr:rowOff>
    </xdr:from>
    <xdr:ext cx="762000" cy="259045"/>
    <xdr:sp macro="" textlink="">
      <xdr:nvSpPr>
        <xdr:cNvPr id="330" name="テキスト ボックス 329"/>
        <xdr:cNvSpPr txBox="1"/>
      </xdr:nvSpPr>
      <xdr:spPr>
        <a:xfrm>
          <a:off x="13131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133477</xdr:rowOff>
    </xdr:from>
    <xdr:to>
      <xdr:col>24</xdr:col>
      <xdr:colOff>609600</xdr:colOff>
      <xdr:row>64</xdr:row>
      <xdr:rowOff>63627</xdr:rowOff>
    </xdr:to>
    <xdr:sp macro="" textlink="">
      <xdr:nvSpPr>
        <xdr:cNvPr id="336" name="円/楕円 335"/>
        <xdr:cNvSpPr/>
      </xdr:nvSpPr>
      <xdr:spPr>
        <a:xfrm>
          <a:off x="16967200" y="1093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150004</xdr:rowOff>
    </xdr:from>
    <xdr:ext cx="762000" cy="259045"/>
    <xdr:sp macro="" textlink="">
      <xdr:nvSpPr>
        <xdr:cNvPr id="337" name="定員管理の状況該当値テキスト"/>
        <xdr:cNvSpPr txBox="1"/>
      </xdr:nvSpPr>
      <xdr:spPr>
        <a:xfrm>
          <a:off x="17106900" y="1077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123825</xdr:rowOff>
    </xdr:from>
    <xdr:to>
      <xdr:col>23</xdr:col>
      <xdr:colOff>457200</xdr:colOff>
      <xdr:row>64</xdr:row>
      <xdr:rowOff>53975</xdr:rowOff>
    </xdr:to>
    <xdr:sp macro="" textlink="">
      <xdr:nvSpPr>
        <xdr:cNvPr id="338" name="円/楕円 337"/>
        <xdr:cNvSpPr/>
      </xdr:nvSpPr>
      <xdr:spPr>
        <a:xfrm>
          <a:off x="16129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64152</xdr:rowOff>
    </xdr:from>
    <xdr:ext cx="736600" cy="259045"/>
    <xdr:sp macro="" textlink="">
      <xdr:nvSpPr>
        <xdr:cNvPr id="339" name="テキスト ボックス 338"/>
        <xdr:cNvSpPr txBox="1"/>
      </xdr:nvSpPr>
      <xdr:spPr>
        <a:xfrm>
          <a:off x="15798800" y="1069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138303</xdr:rowOff>
    </xdr:from>
    <xdr:to>
      <xdr:col>22</xdr:col>
      <xdr:colOff>254000</xdr:colOff>
      <xdr:row>64</xdr:row>
      <xdr:rowOff>68453</xdr:rowOff>
    </xdr:to>
    <xdr:sp macro="" textlink="">
      <xdr:nvSpPr>
        <xdr:cNvPr id="340" name="円/楕円 339"/>
        <xdr:cNvSpPr/>
      </xdr:nvSpPr>
      <xdr:spPr>
        <a:xfrm>
          <a:off x="15240000" y="1093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78630</xdr:rowOff>
    </xdr:from>
    <xdr:ext cx="762000" cy="259045"/>
    <xdr:sp macro="" textlink="">
      <xdr:nvSpPr>
        <xdr:cNvPr id="341" name="テキスト ボックス 340"/>
        <xdr:cNvSpPr txBox="1"/>
      </xdr:nvSpPr>
      <xdr:spPr>
        <a:xfrm>
          <a:off x="14909800" y="1070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145542</xdr:rowOff>
    </xdr:from>
    <xdr:to>
      <xdr:col>21</xdr:col>
      <xdr:colOff>50800</xdr:colOff>
      <xdr:row>64</xdr:row>
      <xdr:rowOff>75692</xdr:rowOff>
    </xdr:to>
    <xdr:sp macro="" textlink="">
      <xdr:nvSpPr>
        <xdr:cNvPr id="342" name="円/楕円 341"/>
        <xdr:cNvSpPr/>
      </xdr:nvSpPr>
      <xdr:spPr>
        <a:xfrm>
          <a:off x="14351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85869</xdr:rowOff>
    </xdr:from>
    <xdr:ext cx="762000" cy="259045"/>
    <xdr:sp macro="" textlink="">
      <xdr:nvSpPr>
        <xdr:cNvPr id="343" name="テキスト ボックス 342"/>
        <xdr:cNvSpPr txBox="1"/>
      </xdr:nvSpPr>
      <xdr:spPr>
        <a:xfrm>
          <a:off x="14020800" y="1071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10287</xdr:rowOff>
    </xdr:from>
    <xdr:to>
      <xdr:col>19</xdr:col>
      <xdr:colOff>533400</xdr:colOff>
      <xdr:row>64</xdr:row>
      <xdr:rowOff>111887</xdr:rowOff>
    </xdr:to>
    <xdr:sp macro="" textlink="">
      <xdr:nvSpPr>
        <xdr:cNvPr id="344" name="円/楕円 343"/>
        <xdr:cNvSpPr/>
      </xdr:nvSpPr>
      <xdr:spPr>
        <a:xfrm>
          <a:off x="13462000" y="1098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122064</xdr:rowOff>
    </xdr:from>
    <xdr:ext cx="762000" cy="259045"/>
    <xdr:sp macro="" textlink="">
      <xdr:nvSpPr>
        <xdr:cNvPr id="345" name="テキスト ボックス 344"/>
        <xdr:cNvSpPr txBox="1"/>
      </xdr:nvSpPr>
      <xdr:spPr>
        <a:xfrm>
          <a:off x="13131800" y="10751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類似団体平均値より高い水準ではあるが、前年度比</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ポイント改善した。</a:t>
          </a:r>
          <a:endParaRPr lang="ja-JP" altLang="ja-JP" sz="1400">
            <a:effectLst/>
          </a:endParaRPr>
        </a:p>
        <a:p>
          <a:pPr rtl="0"/>
          <a:r>
            <a:rPr lang="ja-JP" altLang="ja-JP" sz="1100" b="0" i="0" baseline="0">
              <a:solidFill>
                <a:schemeClr val="dk1"/>
              </a:solidFill>
              <a:effectLst/>
              <a:latin typeface="+mn-lt"/>
              <a:ea typeface="+mn-ea"/>
              <a:cs typeface="+mn-cs"/>
            </a:rPr>
            <a:t>　主な要因は、地方債の新規発行抑制や高利の地方債を低利の地方債へ借り換えたことによる実質的な元利償還額の減が挙げられる。</a:t>
          </a:r>
          <a:endParaRPr lang="ja-JP" altLang="ja-JP" sz="1400">
            <a:effectLst/>
          </a:endParaRPr>
        </a:p>
        <a:p>
          <a:pPr rtl="0"/>
          <a:r>
            <a:rPr lang="ja-JP" altLang="ja-JP" sz="1100" b="0" i="0" baseline="0">
              <a:solidFill>
                <a:schemeClr val="dk1"/>
              </a:solidFill>
              <a:effectLst/>
              <a:latin typeface="+mn-lt"/>
              <a:ea typeface="+mn-ea"/>
              <a:cs typeface="+mn-cs"/>
            </a:rPr>
            <a:t>　今後も、地方債の新規発行抑制などにより、財政の健全化に取り組む。</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131128</xdr:rowOff>
    </xdr:from>
    <xdr:to>
      <xdr:col>24</xdr:col>
      <xdr:colOff>558800</xdr:colOff>
      <xdr:row>45</xdr:row>
      <xdr:rowOff>17780</xdr:rowOff>
    </xdr:to>
    <xdr:cxnSp macro="">
      <xdr:nvCxnSpPr>
        <xdr:cNvPr id="370" name="直線コネクタ 369"/>
        <xdr:cNvCxnSpPr/>
      </xdr:nvCxnSpPr>
      <xdr:spPr>
        <a:xfrm flipV="1">
          <a:off x="17018000" y="6303328"/>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1"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2" name="直線コネクタ 371"/>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46055</xdr:rowOff>
    </xdr:from>
    <xdr:ext cx="762000" cy="259045"/>
    <xdr:sp macro="" textlink="">
      <xdr:nvSpPr>
        <xdr:cNvPr id="373" name="公債費負担の状況最大値テキスト"/>
        <xdr:cNvSpPr txBox="1"/>
      </xdr:nvSpPr>
      <xdr:spPr>
        <a:xfrm>
          <a:off x="17106900" y="60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131128</xdr:rowOff>
    </xdr:from>
    <xdr:to>
      <xdr:col>24</xdr:col>
      <xdr:colOff>647700</xdr:colOff>
      <xdr:row>36</xdr:row>
      <xdr:rowOff>131128</xdr:rowOff>
    </xdr:to>
    <xdr:cxnSp macro="">
      <xdr:nvCxnSpPr>
        <xdr:cNvPr id="374" name="直線コネクタ 373"/>
        <xdr:cNvCxnSpPr/>
      </xdr:nvCxnSpPr>
      <xdr:spPr>
        <a:xfrm>
          <a:off x="16929100" y="630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60643</xdr:rowOff>
    </xdr:from>
    <xdr:to>
      <xdr:col>24</xdr:col>
      <xdr:colOff>558800</xdr:colOff>
      <xdr:row>40</xdr:row>
      <xdr:rowOff>78740</xdr:rowOff>
    </xdr:to>
    <xdr:cxnSp macro="">
      <xdr:nvCxnSpPr>
        <xdr:cNvPr id="375" name="直線コネクタ 374"/>
        <xdr:cNvCxnSpPr/>
      </xdr:nvCxnSpPr>
      <xdr:spPr>
        <a:xfrm flipV="1">
          <a:off x="16179800" y="6918643"/>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152099</xdr:rowOff>
    </xdr:from>
    <xdr:ext cx="762000" cy="259045"/>
    <xdr:sp macro="" textlink="">
      <xdr:nvSpPr>
        <xdr:cNvPr id="376" name="公債費負担の状況平均値テキスト"/>
        <xdr:cNvSpPr txBox="1"/>
      </xdr:nvSpPr>
      <xdr:spPr>
        <a:xfrm>
          <a:off x="17106900" y="649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135572</xdr:rowOff>
    </xdr:from>
    <xdr:to>
      <xdr:col>24</xdr:col>
      <xdr:colOff>609600</xdr:colOff>
      <xdr:row>39</xdr:row>
      <xdr:rowOff>65722</xdr:rowOff>
    </xdr:to>
    <xdr:sp macro="" textlink="">
      <xdr:nvSpPr>
        <xdr:cNvPr id="377" name="フローチャート : 判断 376"/>
        <xdr:cNvSpPr/>
      </xdr:nvSpPr>
      <xdr:spPr>
        <a:xfrm>
          <a:off x="169672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78740</xdr:rowOff>
    </xdr:from>
    <xdr:to>
      <xdr:col>23</xdr:col>
      <xdr:colOff>406400</xdr:colOff>
      <xdr:row>40</xdr:row>
      <xdr:rowOff>120968</xdr:rowOff>
    </xdr:to>
    <xdr:cxnSp macro="">
      <xdr:nvCxnSpPr>
        <xdr:cNvPr id="378" name="直線コネクタ 377"/>
        <xdr:cNvCxnSpPr/>
      </xdr:nvCxnSpPr>
      <xdr:spPr>
        <a:xfrm flipV="1">
          <a:off x="15290800" y="693674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72707</xdr:rowOff>
    </xdr:from>
    <xdr:to>
      <xdr:col>23</xdr:col>
      <xdr:colOff>457200</xdr:colOff>
      <xdr:row>40</xdr:row>
      <xdr:rowOff>2857</xdr:rowOff>
    </xdr:to>
    <xdr:sp macro="" textlink="">
      <xdr:nvSpPr>
        <xdr:cNvPr id="379" name="フローチャート : 判断 378"/>
        <xdr:cNvSpPr/>
      </xdr:nvSpPr>
      <xdr:spPr>
        <a:xfrm>
          <a:off x="16129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13034</xdr:rowOff>
    </xdr:from>
    <xdr:ext cx="736600" cy="259045"/>
    <xdr:sp macro="" textlink="">
      <xdr:nvSpPr>
        <xdr:cNvPr id="380" name="テキスト ボックス 379"/>
        <xdr:cNvSpPr txBox="1"/>
      </xdr:nvSpPr>
      <xdr:spPr>
        <a:xfrm>
          <a:off x="15798800" y="652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120968</xdr:rowOff>
    </xdr:from>
    <xdr:to>
      <xdr:col>22</xdr:col>
      <xdr:colOff>203200</xdr:colOff>
      <xdr:row>40</xdr:row>
      <xdr:rowOff>157163</xdr:rowOff>
    </xdr:to>
    <xdr:cxnSp macro="">
      <xdr:nvCxnSpPr>
        <xdr:cNvPr id="381" name="直線コネクタ 380"/>
        <xdr:cNvCxnSpPr/>
      </xdr:nvCxnSpPr>
      <xdr:spPr>
        <a:xfrm flipV="1">
          <a:off x="14401800" y="697896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120968</xdr:rowOff>
    </xdr:from>
    <xdr:to>
      <xdr:col>22</xdr:col>
      <xdr:colOff>254000</xdr:colOff>
      <xdr:row>40</xdr:row>
      <xdr:rowOff>51118</xdr:rowOff>
    </xdr:to>
    <xdr:sp macro="" textlink="">
      <xdr:nvSpPr>
        <xdr:cNvPr id="382" name="フローチャート : 判断 381"/>
        <xdr:cNvSpPr/>
      </xdr:nvSpPr>
      <xdr:spPr>
        <a:xfrm>
          <a:off x="15240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61295</xdr:rowOff>
    </xdr:from>
    <xdr:ext cx="762000" cy="259045"/>
    <xdr:sp macro="" textlink="">
      <xdr:nvSpPr>
        <xdr:cNvPr id="383" name="テキスト ボックス 382"/>
        <xdr:cNvSpPr txBox="1"/>
      </xdr:nvSpPr>
      <xdr:spPr>
        <a:xfrm>
          <a:off x="14909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157163</xdr:rowOff>
    </xdr:from>
    <xdr:to>
      <xdr:col>21</xdr:col>
      <xdr:colOff>0</xdr:colOff>
      <xdr:row>41</xdr:row>
      <xdr:rowOff>88265</xdr:rowOff>
    </xdr:to>
    <xdr:cxnSp macro="">
      <xdr:nvCxnSpPr>
        <xdr:cNvPr id="384" name="直線コネクタ 383"/>
        <xdr:cNvCxnSpPr/>
      </xdr:nvCxnSpPr>
      <xdr:spPr>
        <a:xfrm flipV="1">
          <a:off x="13512800" y="7015163"/>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5" name="フローチャート : 判断 384"/>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97490</xdr:rowOff>
    </xdr:from>
    <xdr:ext cx="762000" cy="259045"/>
    <xdr:sp macro="" textlink="">
      <xdr:nvSpPr>
        <xdr:cNvPr id="386" name="テキスト ボックス 385"/>
        <xdr:cNvSpPr txBox="1"/>
      </xdr:nvSpPr>
      <xdr:spPr>
        <a:xfrm>
          <a:off x="14020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33972</xdr:rowOff>
    </xdr:from>
    <xdr:to>
      <xdr:col>19</xdr:col>
      <xdr:colOff>533400</xdr:colOff>
      <xdr:row>40</xdr:row>
      <xdr:rowOff>135572</xdr:rowOff>
    </xdr:to>
    <xdr:sp macro="" textlink="">
      <xdr:nvSpPr>
        <xdr:cNvPr id="387" name="フローチャート : 判断 386"/>
        <xdr:cNvSpPr/>
      </xdr:nvSpPr>
      <xdr:spPr>
        <a:xfrm>
          <a:off x="13462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145749</xdr:rowOff>
    </xdr:from>
    <xdr:ext cx="762000" cy="259045"/>
    <xdr:sp macro="" textlink="">
      <xdr:nvSpPr>
        <xdr:cNvPr id="388" name="テキスト ボックス 387"/>
        <xdr:cNvSpPr txBox="1"/>
      </xdr:nvSpPr>
      <xdr:spPr>
        <a:xfrm>
          <a:off x="13131800" y="666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9843</xdr:rowOff>
    </xdr:from>
    <xdr:to>
      <xdr:col>24</xdr:col>
      <xdr:colOff>609600</xdr:colOff>
      <xdr:row>40</xdr:row>
      <xdr:rowOff>111443</xdr:rowOff>
    </xdr:to>
    <xdr:sp macro="" textlink="">
      <xdr:nvSpPr>
        <xdr:cNvPr id="394" name="円/楕円 393"/>
        <xdr:cNvSpPr/>
      </xdr:nvSpPr>
      <xdr:spPr>
        <a:xfrm>
          <a:off x="16967200" y="68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153370</xdr:rowOff>
    </xdr:from>
    <xdr:ext cx="762000" cy="259045"/>
    <xdr:sp macro="" textlink="">
      <xdr:nvSpPr>
        <xdr:cNvPr id="395" name="公債費負担の状況該当値テキスト"/>
        <xdr:cNvSpPr txBox="1"/>
      </xdr:nvSpPr>
      <xdr:spPr>
        <a:xfrm>
          <a:off x="17106900" y="68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27940</xdr:rowOff>
    </xdr:from>
    <xdr:to>
      <xdr:col>23</xdr:col>
      <xdr:colOff>457200</xdr:colOff>
      <xdr:row>40</xdr:row>
      <xdr:rowOff>129540</xdr:rowOff>
    </xdr:to>
    <xdr:sp macro="" textlink="">
      <xdr:nvSpPr>
        <xdr:cNvPr id="396" name="円/楕円 395"/>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114317</xdr:rowOff>
    </xdr:from>
    <xdr:ext cx="736600" cy="259045"/>
    <xdr:sp macro="" textlink="">
      <xdr:nvSpPr>
        <xdr:cNvPr id="397" name="テキスト ボックス 396"/>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70168</xdr:rowOff>
    </xdr:from>
    <xdr:to>
      <xdr:col>22</xdr:col>
      <xdr:colOff>254000</xdr:colOff>
      <xdr:row>41</xdr:row>
      <xdr:rowOff>318</xdr:rowOff>
    </xdr:to>
    <xdr:sp macro="" textlink="">
      <xdr:nvSpPr>
        <xdr:cNvPr id="398" name="円/楕円 397"/>
        <xdr:cNvSpPr/>
      </xdr:nvSpPr>
      <xdr:spPr>
        <a:xfrm>
          <a:off x="152400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156545</xdr:rowOff>
    </xdr:from>
    <xdr:ext cx="762000" cy="259045"/>
    <xdr:sp macro="" textlink="">
      <xdr:nvSpPr>
        <xdr:cNvPr id="399" name="テキスト ボックス 398"/>
        <xdr:cNvSpPr txBox="1"/>
      </xdr:nvSpPr>
      <xdr:spPr>
        <a:xfrm>
          <a:off x="14909800" y="701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106363</xdr:rowOff>
    </xdr:from>
    <xdr:to>
      <xdr:col>21</xdr:col>
      <xdr:colOff>50800</xdr:colOff>
      <xdr:row>41</xdr:row>
      <xdr:rowOff>36513</xdr:rowOff>
    </xdr:to>
    <xdr:sp macro="" textlink="">
      <xdr:nvSpPr>
        <xdr:cNvPr id="400" name="円/楕円 399"/>
        <xdr:cNvSpPr/>
      </xdr:nvSpPr>
      <xdr:spPr>
        <a:xfrm>
          <a:off x="14351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21290</xdr:rowOff>
    </xdr:from>
    <xdr:ext cx="762000" cy="259045"/>
    <xdr:sp macro="" textlink="">
      <xdr:nvSpPr>
        <xdr:cNvPr id="401" name="テキスト ボックス 400"/>
        <xdr:cNvSpPr txBox="1"/>
      </xdr:nvSpPr>
      <xdr:spPr>
        <a:xfrm>
          <a:off x="14020800" y="705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37465</xdr:rowOff>
    </xdr:from>
    <xdr:to>
      <xdr:col>19</xdr:col>
      <xdr:colOff>533400</xdr:colOff>
      <xdr:row>41</xdr:row>
      <xdr:rowOff>139065</xdr:rowOff>
    </xdr:to>
    <xdr:sp macro="" textlink="">
      <xdr:nvSpPr>
        <xdr:cNvPr id="402" name="円/楕円 401"/>
        <xdr:cNvSpPr/>
      </xdr:nvSpPr>
      <xdr:spPr>
        <a:xfrm>
          <a:off x="13462000" y="70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123842</xdr:rowOff>
    </xdr:from>
    <xdr:ext cx="762000" cy="259045"/>
    <xdr:sp macro="" textlink="">
      <xdr:nvSpPr>
        <xdr:cNvPr id="403" name="テキスト ボックス 402"/>
        <xdr:cNvSpPr txBox="1"/>
      </xdr:nvSpPr>
      <xdr:spPr>
        <a:xfrm>
          <a:off x="13131800" y="71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rgbClr val="FF0000"/>
              </a:solidFill>
              <a:effectLst/>
              <a:latin typeface="+mn-lt"/>
              <a:ea typeface="+mn-ea"/>
              <a:cs typeface="+mn-cs"/>
            </a:rPr>
            <a:t>　</a:t>
          </a:r>
          <a:r>
            <a:rPr lang="en-US" altLang="ja-JP" sz="1100" b="0" i="0" baseline="0">
              <a:solidFill>
                <a:schemeClr val="tx1"/>
              </a:solidFill>
              <a:effectLst/>
              <a:latin typeface="+mn-lt"/>
              <a:ea typeface="+mn-ea"/>
              <a:cs typeface="+mn-cs"/>
            </a:rPr>
            <a:t>26</a:t>
          </a:r>
          <a:r>
            <a:rPr lang="ja-JP" altLang="en-US" sz="1100" b="0" i="0" baseline="0">
              <a:solidFill>
                <a:schemeClr val="tx1"/>
              </a:solidFill>
              <a:effectLst/>
              <a:latin typeface="+mn-lt"/>
              <a:ea typeface="+mn-ea"/>
              <a:cs typeface="+mn-cs"/>
            </a:rPr>
            <a:t>年度から比率がプラスとなり、</a:t>
          </a:r>
          <a:r>
            <a:rPr lang="en-US" altLang="ja-JP" sz="1100" b="0" i="0" baseline="0">
              <a:solidFill>
                <a:schemeClr val="tx1"/>
              </a:solidFill>
              <a:effectLst/>
              <a:latin typeface="+mn-lt"/>
              <a:ea typeface="+mn-ea"/>
              <a:cs typeface="+mn-cs"/>
            </a:rPr>
            <a:t>27</a:t>
          </a:r>
          <a:r>
            <a:rPr lang="ja-JP" altLang="en-US" sz="1100" b="0" i="0" baseline="0">
              <a:solidFill>
                <a:schemeClr val="tx1"/>
              </a:solidFill>
              <a:effectLst/>
              <a:latin typeface="+mn-lt"/>
              <a:ea typeface="+mn-ea"/>
              <a:cs typeface="+mn-cs"/>
            </a:rPr>
            <a:t>年度はさらに</a:t>
          </a:r>
          <a:r>
            <a:rPr lang="en-US" altLang="ja-JP" sz="1100" b="0" i="0" baseline="0">
              <a:solidFill>
                <a:schemeClr val="tx1"/>
              </a:solidFill>
              <a:effectLst/>
              <a:latin typeface="+mn-lt"/>
              <a:ea typeface="+mn-ea"/>
              <a:cs typeface="+mn-cs"/>
            </a:rPr>
            <a:t>0.4</a:t>
          </a:r>
          <a:r>
            <a:rPr lang="ja-JP" altLang="en-US" sz="1100" b="0" i="0" baseline="0">
              <a:solidFill>
                <a:schemeClr val="tx1"/>
              </a:solidFill>
              <a:effectLst/>
              <a:latin typeface="+mn-lt"/>
              <a:ea typeface="+mn-ea"/>
              <a:cs typeface="+mn-cs"/>
            </a:rPr>
            <a:t>ポイント上昇した。</a:t>
          </a:r>
          <a:endParaRPr lang="en-US" altLang="ja-JP" sz="1100" b="0" i="0" baseline="0">
            <a:solidFill>
              <a:schemeClr val="tx1"/>
            </a:solidFill>
            <a:effectLst/>
            <a:latin typeface="+mn-lt"/>
            <a:ea typeface="+mn-ea"/>
            <a:cs typeface="+mn-cs"/>
          </a:endParaRPr>
        </a:p>
        <a:p>
          <a:pPr rtl="0"/>
          <a:r>
            <a:rPr lang="ja-JP" altLang="en-US" sz="1100" b="0" i="0" baseline="0">
              <a:solidFill>
                <a:schemeClr val="tx1"/>
              </a:solidFill>
              <a:effectLst/>
              <a:latin typeface="+mn-lt"/>
              <a:ea typeface="+mn-ea"/>
              <a:cs typeface="+mn-cs"/>
            </a:rPr>
            <a:t>　これは、市債等将来債務が減少する一方で、特定目的基金の減、都市計画税等充当財源の減、また地方債等残高の減により交付税算入額が減となったためである。</a:t>
          </a:r>
          <a:endParaRPr lang="en-US" altLang="ja-JP" sz="1100" b="0" i="0" baseline="0">
            <a:solidFill>
              <a:schemeClr val="tx1"/>
            </a:solidFill>
            <a:effectLst/>
            <a:latin typeface="+mn-lt"/>
            <a:ea typeface="+mn-ea"/>
            <a:cs typeface="+mn-cs"/>
          </a:endParaRPr>
        </a:p>
        <a:p>
          <a:pPr rtl="0"/>
          <a:r>
            <a:rPr lang="ja-JP" altLang="en-US" sz="1100" b="0" i="0" baseline="0">
              <a:solidFill>
                <a:srgbClr val="FF0000"/>
              </a:solidFill>
              <a:effectLst/>
              <a:latin typeface="+mn-lt"/>
              <a:ea typeface="+mn-ea"/>
              <a:cs typeface="+mn-cs"/>
            </a:rPr>
            <a:t>　</a:t>
          </a:r>
          <a:r>
            <a:rPr lang="ja-JP" altLang="en-US" sz="1100" b="0" i="0" baseline="0">
              <a:solidFill>
                <a:schemeClr val="tx1"/>
              </a:solidFill>
              <a:effectLst/>
              <a:latin typeface="+mn-lt"/>
              <a:ea typeface="+mn-ea"/>
              <a:cs typeface="+mn-cs"/>
            </a:rPr>
            <a:t>引き続き地方債の新規発行抑制などにより将来負担の軽減に努める。</a:t>
          </a:r>
          <a:endParaRPr lang="ja-JP" altLang="ja-JP" sz="1400">
            <a:solidFill>
              <a:schemeClr val="tx1"/>
            </a:solidFill>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139869</xdr:rowOff>
    </xdr:to>
    <xdr:cxnSp macro="">
      <xdr:nvCxnSpPr>
        <xdr:cNvPr id="432" name="直線コネクタ 431"/>
        <xdr:cNvCxnSpPr/>
      </xdr:nvCxnSpPr>
      <xdr:spPr>
        <a:xfrm flipV="1">
          <a:off x="17018000" y="2370667"/>
          <a:ext cx="0" cy="1541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111946</xdr:rowOff>
    </xdr:from>
    <xdr:ext cx="762000" cy="259045"/>
    <xdr:sp macro="" textlink="">
      <xdr:nvSpPr>
        <xdr:cNvPr id="433" name="将来負担の状況最小値テキスト"/>
        <xdr:cNvSpPr txBox="1"/>
      </xdr:nvSpPr>
      <xdr:spPr>
        <a:xfrm>
          <a:off x="17106900" y="3883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191.6</a:t>
          </a:r>
          <a:endParaRPr kumimoji="1" lang="ja-JP" altLang="en-US" sz="1000" b="1">
            <a:latin typeface="ＭＳ Ｐゴシック"/>
          </a:endParaRPr>
        </a:p>
      </xdr:txBody>
    </xdr:sp>
    <xdr:clientData/>
  </xdr:oneCellAnchor>
  <xdr:twoCellAnchor>
    <xdr:from>
      <xdr:col>24</xdr:col>
      <xdr:colOff>469900</xdr:colOff>
      <xdr:row>22</xdr:row>
      <xdr:rowOff>139869</xdr:rowOff>
    </xdr:from>
    <xdr:to>
      <xdr:col>24</xdr:col>
      <xdr:colOff>647700</xdr:colOff>
      <xdr:row>22</xdr:row>
      <xdr:rowOff>139869</xdr:rowOff>
    </xdr:to>
    <xdr:cxnSp macro="">
      <xdr:nvCxnSpPr>
        <xdr:cNvPr id="434" name="直線コネクタ 433"/>
        <xdr:cNvCxnSpPr/>
      </xdr:nvCxnSpPr>
      <xdr:spPr>
        <a:xfrm>
          <a:off x="16929100" y="391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155490</xdr:rowOff>
    </xdr:from>
    <xdr:to>
      <xdr:col>24</xdr:col>
      <xdr:colOff>558800</xdr:colOff>
      <xdr:row>13</xdr:row>
      <xdr:rowOff>158708</xdr:rowOff>
    </xdr:to>
    <xdr:cxnSp macro="">
      <xdr:nvCxnSpPr>
        <xdr:cNvPr id="437" name="直線コネクタ 436"/>
        <xdr:cNvCxnSpPr/>
      </xdr:nvCxnSpPr>
      <xdr:spPr>
        <a:xfrm>
          <a:off x="16179800" y="2384340"/>
          <a:ext cx="8382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34815</xdr:rowOff>
    </xdr:from>
    <xdr:ext cx="762000" cy="259045"/>
    <xdr:sp macro="" textlink="">
      <xdr:nvSpPr>
        <xdr:cNvPr id="438" name="将来負担の状況平均値テキスト"/>
        <xdr:cNvSpPr txBox="1"/>
      </xdr:nvSpPr>
      <xdr:spPr>
        <a:xfrm>
          <a:off x="17106900" y="2435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62738</xdr:rowOff>
    </xdr:from>
    <xdr:to>
      <xdr:col>24</xdr:col>
      <xdr:colOff>609600</xdr:colOff>
      <xdr:row>14</xdr:row>
      <xdr:rowOff>164338</xdr:rowOff>
    </xdr:to>
    <xdr:sp macro="" textlink="">
      <xdr:nvSpPr>
        <xdr:cNvPr id="439" name="フローチャート : 判断 438"/>
        <xdr:cNvSpPr/>
      </xdr:nvSpPr>
      <xdr:spPr>
        <a:xfrm>
          <a:off x="169672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19981</xdr:rowOff>
    </xdr:from>
    <xdr:to>
      <xdr:col>23</xdr:col>
      <xdr:colOff>457200</xdr:colOff>
      <xdr:row>15</xdr:row>
      <xdr:rowOff>121581</xdr:rowOff>
    </xdr:to>
    <xdr:sp macro="" textlink="">
      <xdr:nvSpPr>
        <xdr:cNvPr id="440" name="フローチャート : 判断 439"/>
        <xdr:cNvSpPr/>
      </xdr:nvSpPr>
      <xdr:spPr>
        <a:xfrm>
          <a:off x="16129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106358</xdr:rowOff>
    </xdr:from>
    <xdr:ext cx="736600" cy="259045"/>
    <xdr:sp macro="" textlink="">
      <xdr:nvSpPr>
        <xdr:cNvPr id="441" name="テキスト ボックス 440"/>
        <xdr:cNvSpPr txBox="1"/>
      </xdr:nvSpPr>
      <xdr:spPr>
        <a:xfrm>
          <a:off x="15798800" y="267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50546</xdr:rowOff>
    </xdr:from>
    <xdr:to>
      <xdr:col>22</xdr:col>
      <xdr:colOff>254000</xdr:colOff>
      <xdr:row>15</xdr:row>
      <xdr:rowOff>152146</xdr:rowOff>
    </xdr:to>
    <xdr:sp macro="" textlink="">
      <xdr:nvSpPr>
        <xdr:cNvPr id="442" name="フローチャート : 判断 441"/>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162323</xdr:rowOff>
    </xdr:from>
    <xdr:ext cx="762000" cy="259045"/>
    <xdr:sp macro="" textlink="">
      <xdr:nvSpPr>
        <xdr:cNvPr id="443" name="テキスト ボックス 442"/>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118914</xdr:rowOff>
    </xdr:from>
    <xdr:to>
      <xdr:col>21</xdr:col>
      <xdr:colOff>50800</xdr:colOff>
      <xdr:row>16</xdr:row>
      <xdr:rowOff>49064</xdr:rowOff>
    </xdr:to>
    <xdr:sp macro="" textlink="">
      <xdr:nvSpPr>
        <xdr:cNvPr id="444" name="フローチャート : 判断 443"/>
        <xdr:cNvSpPr/>
      </xdr:nvSpPr>
      <xdr:spPr>
        <a:xfrm>
          <a:off x="14351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59241</xdr:rowOff>
    </xdr:from>
    <xdr:ext cx="762000" cy="259045"/>
    <xdr:sp macro="" textlink="">
      <xdr:nvSpPr>
        <xdr:cNvPr id="445" name="テキスト ボックス 444"/>
        <xdr:cNvSpPr txBox="1"/>
      </xdr:nvSpPr>
      <xdr:spPr>
        <a:xfrm>
          <a:off x="14020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23072</xdr:rowOff>
    </xdr:from>
    <xdr:to>
      <xdr:col>19</xdr:col>
      <xdr:colOff>533400</xdr:colOff>
      <xdr:row>16</xdr:row>
      <xdr:rowOff>124672</xdr:rowOff>
    </xdr:to>
    <xdr:sp macro="" textlink="">
      <xdr:nvSpPr>
        <xdr:cNvPr id="446" name="フローチャート : 判断 445"/>
        <xdr:cNvSpPr/>
      </xdr:nvSpPr>
      <xdr:spPr>
        <a:xfrm>
          <a:off x="13462000" y="27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134849</xdr:rowOff>
    </xdr:from>
    <xdr:ext cx="762000" cy="259045"/>
    <xdr:sp macro="" textlink="">
      <xdr:nvSpPr>
        <xdr:cNvPr id="447" name="テキスト ボックス 446"/>
        <xdr:cNvSpPr txBox="1"/>
      </xdr:nvSpPr>
      <xdr:spPr>
        <a:xfrm>
          <a:off x="13131800" y="25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13</xdr:row>
      <xdr:rowOff>107908</xdr:rowOff>
    </xdr:from>
    <xdr:to>
      <xdr:col>24</xdr:col>
      <xdr:colOff>609600</xdr:colOff>
      <xdr:row>14</xdr:row>
      <xdr:rowOff>38058</xdr:rowOff>
    </xdr:to>
    <xdr:sp macro="" textlink="">
      <xdr:nvSpPr>
        <xdr:cNvPr id="453" name="円/楕円 452"/>
        <xdr:cNvSpPr/>
      </xdr:nvSpPr>
      <xdr:spPr>
        <a:xfrm>
          <a:off x="16967200" y="233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29185</xdr:rowOff>
    </xdr:from>
    <xdr:ext cx="762000" cy="259045"/>
    <xdr:sp macro="" textlink="">
      <xdr:nvSpPr>
        <xdr:cNvPr id="454" name="将来負担の状況該当値テキスト"/>
        <xdr:cNvSpPr txBox="1"/>
      </xdr:nvSpPr>
      <xdr:spPr>
        <a:xfrm>
          <a:off x="17106900" y="225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104690</xdr:rowOff>
    </xdr:from>
    <xdr:to>
      <xdr:col>23</xdr:col>
      <xdr:colOff>457200</xdr:colOff>
      <xdr:row>14</xdr:row>
      <xdr:rowOff>34840</xdr:rowOff>
    </xdr:to>
    <xdr:sp macro="" textlink="">
      <xdr:nvSpPr>
        <xdr:cNvPr id="455" name="円/楕円 454"/>
        <xdr:cNvSpPr/>
      </xdr:nvSpPr>
      <xdr:spPr>
        <a:xfrm>
          <a:off x="16129000" y="23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45017</xdr:rowOff>
    </xdr:from>
    <xdr:ext cx="736600" cy="259045"/>
    <xdr:sp macro="" textlink="">
      <xdr:nvSpPr>
        <xdr:cNvPr id="456" name="テキスト ボックス 455"/>
        <xdr:cNvSpPr txBox="1"/>
      </xdr:nvSpPr>
      <xdr:spPr>
        <a:xfrm>
          <a:off x="15798800" y="21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兵庫県三田市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113,996
112,977
210.32
38,396,423
37,650,051
533,824
22,841,818
38,524,382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2.1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人件費に係る経常収支比率は、職員数の削減や退職手当組合への負担金等が減少したため、前年度と比べて</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ポイント低い水準となっている。</a:t>
          </a:r>
          <a:endParaRPr lang="ja-JP" altLang="ja-JP" sz="1400">
            <a:effectLst/>
          </a:endParaRPr>
        </a:p>
        <a:p>
          <a:pPr rtl="0"/>
          <a:r>
            <a:rPr lang="ja-JP" altLang="ja-JP" sz="1100" b="0" i="0" baseline="0">
              <a:solidFill>
                <a:schemeClr val="dk1"/>
              </a:solidFill>
              <a:effectLst/>
              <a:latin typeface="+mn-lt"/>
              <a:ea typeface="+mn-ea"/>
              <a:cs typeface="+mn-cs"/>
            </a:rPr>
            <a:t>　しかし、類似団体平均を上回っていることから、今後も引き続き職員定数の適正化を図り、人件費の削減に努める。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40</xdr:row>
      <xdr:rowOff>73660</xdr:rowOff>
    </xdr:from>
    <xdr:to>
      <xdr:col>7</xdr:col>
      <xdr:colOff>104775</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58420</xdr:rowOff>
    </xdr:from>
    <xdr:to>
      <xdr:col>7</xdr:col>
      <xdr:colOff>15875</xdr:colOff>
      <xdr:row>38</xdr:row>
      <xdr:rowOff>142240</xdr:rowOff>
    </xdr:to>
    <xdr:cxnSp macro="">
      <xdr:nvCxnSpPr>
        <xdr:cNvPr id="66" name="直線コネクタ 65"/>
        <xdr:cNvCxnSpPr/>
      </xdr:nvCxnSpPr>
      <xdr:spPr>
        <a:xfrm flipV="1">
          <a:off x="3987800" y="65735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20337</xdr:rowOff>
    </xdr:from>
    <xdr:ext cx="762000" cy="259045"/>
    <xdr:sp macro="" textlink="">
      <xdr:nvSpPr>
        <xdr:cNvPr id="67" name="人件費平均値テキスト"/>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xdr:rowOff>
    </xdr:from>
    <xdr:to>
      <xdr:col>7</xdr:col>
      <xdr:colOff>66675</xdr:colOff>
      <xdr:row>37</xdr:row>
      <xdr:rowOff>105410</xdr:rowOff>
    </xdr:to>
    <xdr:sp macro="" textlink="">
      <xdr:nvSpPr>
        <xdr:cNvPr id="68" name="フローチャート :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142240</xdr:rowOff>
    </xdr:from>
    <xdr:to>
      <xdr:col>5</xdr:col>
      <xdr:colOff>549275</xdr:colOff>
      <xdr:row>38</xdr:row>
      <xdr:rowOff>157480</xdr:rowOff>
    </xdr:to>
    <xdr:cxnSp macro="">
      <xdr:nvCxnSpPr>
        <xdr:cNvPr id="69" name="直線コネクタ 68"/>
        <xdr:cNvCxnSpPr/>
      </xdr:nvCxnSpPr>
      <xdr:spPr>
        <a:xfrm flipV="1">
          <a:off x="3098800" y="6657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70" name="フローチャート :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71" name="テキスト ボックス 70"/>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157480</xdr:rowOff>
    </xdr:from>
    <xdr:to>
      <xdr:col>4</xdr:col>
      <xdr:colOff>346075</xdr:colOff>
      <xdr:row>39</xdr:row>
      <xdr:rowOff>77470</xdr:rowOff>
    </xdr:to>
    <xdr:cxnSp macro="">
      <xdr:nvCxnSpPr>
        <xdr:cNvPr id="72" name="直線コネクタ 71"/>
        <xdr:cNvCxnSpPr/>
      </xdr:nvCxnSpPr>
      <xdr:spPr>
        <a:xfrm flipV="1">
          <a:off x="2209800" y="6672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74" name="テキスト ボックス 73"/>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77470</xdr:rowOff>
    </xdr:from>
    <xdr:to>
      <xdr:col>3</xdr:col>
      <xdr:colOff>142875</xdr:colOff>
      <xdr:row>39</xdr:row>
      <xdr:rowOff>100330</xdr:rowOff>
    </xdr:to>
    <xdr:cxnSp macro="">
      <xdr:nvCxnSpPr>
        <xdr:cNvPr id="75" name="直線コネクタ 74"/>
        <xdr:cNvCxnSpPr/>
      </xdr:nvCxnSpPr>
      <xdr:spPr>
        <a:xfrm flipV="1">
          <a:off x="1320800" y="6764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41910</xdr:rowOff>
    </xdr:from>
    <xdr:to>
      <xdr:col>3</xdr:col>
      <xdr:colOff>193675</xdr:colOff>
      <xdr:row>37</xdr:row>
      <xdr:rowOff>143510</xdr:rowOff>
    </xdr:to>
    <xdr:sp macro="" textlink="">
      <xdr:nvSpPr>
        <xdr:cNvPr id="76" name="フローチャート : 判断 75"/>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153687</xdr:rowOff>
    </xdr:from>
    <xdr:ext cx="762000" cy="259045"/>
    <xdr:sp macro="" textlink="">
      <xdr:nvSpPr>
        <xdr:cNvPr id="77" name="テキスト ボックス 76"/>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79" name="テキスト ボックス 78"/>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7620</xdr:rowOff>
    </xdr:from>
    <xdr:to>
      <xdr:col>7</xdr:col>
      <xdr:colOff>66675</xdr:colOff>
      <xdr:row>38</xdr:row>
      <xdr:rowOff>109220</xdr:rowOff>
    </xdr:to>
    <xdr:sp macro="" textlink="">
      <xdr:nvSpPr>
        <xdr:cNvPr id="85" name="円/楕円 84"/>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151147</xdr:rowOff>
    </xdr:from>
    <xdr:ext cx="762000" cy="259045"/>
    <xdr:sp macro="" textlink="">
      <xdr:nvSpPr>
        <xdr:cNvPr id="86" name="人件費該当値テキスト"/>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91440</xdr:rowOff>
    </xdr:from>
    <xdr:to>
      <xdr:col>5</xdr:col>
      <xdr:colOff>600075</xdr:colOff>
      <xdr:row>39</xdr:row>
      <xdr:rowOff>21590</xdr:rowOff>
    </xdr:to>
    <xdr:sp macro="" textlink="">
      <xdr:nvSpPr>
        <xdr:cNvPr id="87" name="円/楕円 86"/>
        <xdr:cNvSpPr/>
      </xdr:nvSpPr>
      <xdr:spPr>
        <a:xfrm>
          <a:off x="3937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6367</xdr:rowOff>
    </xdr:from>
    <xdr:ext cx="736600" cy="259045"/>
    <xdr:sp macro="" textlink="">
      <xdr:nvSpPr>
        <xdr:cNvPr id="88" name="テキスト ボックス 87"/>
        <xdr:cNvSpPr txBox="1"/>
      </xdr:nvSpPr>
      <xdr:spPr>
        <a:xfrm>
          <a:off x="3606800" y="669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106680</xdr:rowOff>
    </xdr:from>
    <xdr:to>
      <xdr:col>4</xdr:col>
      <xdr:colOff>396875</xdr:colOff>
      <xdr:row>39</xdr:row>
      <xdr:rowOff>36830</xdr:rowOff>
    </xdr:to>
    <xdr:sp macro="" textlink="">
      <xdr:nvSpPr>
        <xdr:cNvPr id="89" name="円/楕円 88"/>
        <xdr:cNvSpPr/>
      </xdr:nvSpPr>
      <xdr:spPr>
        <a:xfrm>
          <a:off x="3048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21607</xdr:rowOff>
    </xdr:from>
    <xdr:ext cx="762000" cy="259045"/>
    <xdr:sp macro="" textlink="">
      <xdr:nvSpPr>
        <xdr:cNvPr id="90" name="テキスト ボックス 89"/>
        <xdr:cNvSpPr txBox="1"/>
      </xdr:nvSpPr>
      <xdr:spPr>
        <a:xfrm>
          <a:off x="2717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26670</xdr:rowOff>
    </xdr:from>
    <xdr:to>
      <xdr:col>3</xdr:col>
      <xdr:colOff>193675</xdr:colOff>
      <xdr:row>39</xdr:row>
      <xdr:rowOff>128270</xdr:rowOff>
    </xdr:to>
    <xdr:sp macro="" textlink="">
      <xdr:nvSpPr>
        <xdr:cNvPr id="91" name="円/楕円 90"/>
        <xdr:cNvSpPr/>
      </xdr:nvSpPr>
      <xdr:spPr>
        <a:xfrm>
          <a:off x="2159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113047</xdr:rowOff>
    </xdr:from>
    <xdr:ext cx="762000" cy="259045"/>
    <xdr:sp macro="" textlink="">
      <xdr:nvSpPr>
        <xdr:cNvPr id="92" name="テキスト ボックス 91"/>
        <xdr:cNvSpPr txBox="1"/>
      </xdr:nvSpPr>
      <xdr:spPr>
        <a:xfrm>
          <a:off x="1828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49530</xdr:rowOff>
    </xdr:from>
    <xdr:to>
      <xdr:col>1</xdr:col>
      <xdr:colOff>676275</xdr:colOff>
      <xdr:row>39</xdr:row>
      <xdr:rowOff>151130</xdr:rowOff>
    </xdr:to>
    <xdr:sp macro="" textlink="">
      <xdr:nvSpPr>
        <xdr:cNvPr id="93" name="円/楕円 92"/>
        <xdr:cNvSpPr/>
      </xdr:nvSpPr>
      <xdr:spPr>
        <a:xfrm>
          <a:off x="1270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135907</xdr:rowOff>
    </xdr:from>
    <xdr:ext cx="762000" cy="259045"/>
    <xdr:sp macro="" textlink="">
      <xdr:nvSpPr>
        <xdr:cNvPr id="94" name="テキスト ボックス 93"/>
        <xdr:cNvSpPr txBox="1"/>
      </xdr:nvSpPr>
      <xdr:spPr>
        <a:xfrm>
          <a:off x="939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物件費に係る経常収支比率は、</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年度まで低下傾向であったが、</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以降は上昇傾向にある。</a:t>
          </a:r>
          <a:endParaRPr lang="ja-JP" altLang="ja-JP" sz="1400">
            <a:effectLst/>
          </a:endParaRPr>
        </a:p>
        <a:p>
          <a:pPr rtl="0"/>
          <a:r>
            <a:rPr lang="ja-JP" altLang="ja-JP" sz="1100" b="0" i="0" baseline="0">
              <a:solidFill>
                <a:schemeClr val="dk1"/>
              </a:solidFill>
              <a:effectLst/>
              <a:latin typeface="+mn-lt"/>
              <a:ea typeface="+mn-ea"/>
              <a:cs typeface="+mn-cs"/>
            </a:rPr>
            <a:t>　類似団体平均と比べると</a:t>
          </a:r>
          <a:r>
            <a:rPr lang="en-US" altLang="ja-JP" sz="1100" b="0" i="0" baseline="0">
              <a:solidFill>
                <a:schemeClr val="dk1"/>
              </a:solidFill>
              <a:effectLst/>
              <a:latin typeface="+mn-lt"/>
              <a:ea typeface="+mn-ea"/>
              <a:cs typeface="+mn-cs"/>
            </a:rPr>
            <a:t>0.4</a:t>
          </a:r>
          <a:r>
            <a:rPr lang="ja-JP" altLang="en-US" sz="1100" b="0" i="0" baseline="0">
              <a:solidFill>
                <a:schemeClr val="dk1"/>
              </a:solidFill>
              <a:effectLst/>
              <a:latin typeface="+mn-lt"/>
              <a:ea typeface="+mn-ea"/>
              <a:cs typeface="+mn-cs"/>
            </a:rPr>
            <a:t>ポ</a:t>
          </a:r>
          <a:r>
            <a:rPr lang="ja-JP" altLang="ja-JP" sz="1100" b="0" i="0" baseline="0">
              <a:solidFill>
                <a:schemeClr val="dk1"/>
              </a:solidFill>
              <a:effectLst/>
              <a:latin typeface="+mn-lt"/>
              <a:ea typeface="+mn-ea"/>
              <a:cs typeface="+mn-cs"/>
            </a:rPr>
            <a:t>イント</a:t>
          </a:r>
          <a:r>
            <a:rPr lang="ja-JP" altLang="en-US" sz="1100" b="0" i="0" baseline="0">
              <a:solidFill>
                <a:schemeClr val="dk1"/>
              </a:solidFill>
              <a:effectLst/>
              <a:latin typeface="+mn-lt"/>
              <a:ea typeface="+mn-ea"/>
              <a:cs typeface="+mn-cs"/>
            </a:rPr>
            <a:t>高い</a:t>
          </a:r>
          <a:r>
            <a:rPr lang="ja-JP" altLang="ja-JP" sz="1100" b="0" i="0" baseline="0">
              <a:solidFill>
                <a:schemeClr val="dk1"/>
              </a:solidFill>
              <a:effectLst/>
              <a:latin typeface="+mn-lt"/>
              <a:ea typeface="+mn-ea"/>
              <a:cs typeface="+mn-cs"/>
            </a:rPr>
            <a:t>水準となっている</a:t>
          </a:r>
          <a:r>
            <a:rPr lang="ja-JP" altLang="en-US" sz="1100" b="0" i="0" baseline="0">
              <a:solidFill>
                <a:schemeClr val="dk1"/>
              </a:solidFill>
              <a:effectLst/>
              <a:latin typeface="+mn-lt"/>
              <a:ea typeface="+mn-ea"/>
              <a:cs typeface="+mn-cs"/>
            </a:rPr>
            <a:t>ため</a:t>
          </a:r>
          <a:r>
            <a:rPr lang="ja-JP" altLang="ja-JP" sz="1100" b="0" i="0" baseline="0">
              <a:solidFill>
                <a:schemeClr val="dk1"/>
              </a:solidFill>
              <a:effectLst/>
              <a:latin typeface="+mn-lt"/>
              <a:ea typeface="+mn-ea"/>
              <a:cs typeface="+mn-cs"/>
            </a:rPr>
            <a:t>、今後も引き続き内部管理経費の削減や公共施設の維持管理経費の削減に努める。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4536</xdr:rowOff>
    </xdr:from>
    <xdr:to>
      <xdr:col>24</xdr:col>
      <xdr:colOff>31750</xdr:colOff>
      <xdr:row>22</xdr:row>
      <xdr:rowOff>18143</xdr:rowOff>
    </xdr:to>
    <xdr:cxnSp macro="">
      <xdr:nvCxnSpPr>
        <xdr:cNvPr id="124" name="直線コネクタ 123"/>
        <xdr:cNvCxnSpPr/>
      </xdr:nvCxnSpPr>
      <xdr:spPr>
        <a:xfrm flipV="1">
          <a:off x="16510000" y="2233386"/>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161670</xdr:rowOff>
    </xdr:from>
    <xdr:ext cx="762000" cy="259045"/>
    <xdr:sp macro="" textlink="">
      <xdr:nvSpPr>
        <xdr:cNvPr id="125" name="物件費最小値テキスト"/>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22</xdr:row>
      <xdr:rowOff>18143</xdr:rowOff>
    </xdr:from>
    <xdr:to>
      <xdr:col>24</xdr:col>
      <xdr:colOff>120650</xdr:colOff>
      <xdr:row>22</xdr:row>
      <xdr:rowOff>18143</xdr:rowOff>
    </xdr:to>
    <xdr:cxnSp macro="">
      <xdr:nvCxnSpPr>
        <xdr:cNvPr id="126" name="直線コネクタ 125"/>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4536</xdr:rowOff>
    </xdr:from>
    <xdr:to>
      <xdr:col>24</xdr:col>
      <xdr:colOff>120650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48079</xdr:rowOff>
    </xdr:from>
    <xdr:to>
      <xdr:col>24</xdr:col>
      <xdr:colOff>31750</xdr:colOff>
      <xdr:row>17</xdr:row>
      <xdr:rowOff>80736</xdr:rowOff>
    </xdr:to>
    <xdr:cxnSp macro="">
      <xdr:nvCxnSpPr>
        <xdr:cNvPr id="129" name="直線コネクタ 128"/>
        <xdr:cNvCxnSpPr/>
      </xdr:nvCxnSpPr>
      <xdr:spPr>
        <a:xfrm>
          <a:off x="15671800" y="29627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1814</xdr:rowOff>
    </xdr:from>
    <xdr:to>
      <xdr:col>22</xdr:col>
      <xdr:colOff>565150</xdr:colOff>
      <xdr:row>17</xdr:row>
      <xdr:rowOff>48079</xdr:rowOff>
    </xdr:to>
    <xdr:cxnSp macro="">
      <xdr:nvCxnSpPr>
        <xdr:cNvPr id="132" name="直線コネクタ 131"/>
        <xdr:cNvCxnSpPr/>
      </xdr:nvCxnSpPr>
      <xdr:spPr>
        <a:xfrm>
          <a:off x="14782800" y="2745014"/>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86179</xdr:rowOff>
    </xdr:from>
    <xdr:to>
      <xdr:col>21</xdr:col>
      <xdr:colOff>361950</xdr:colOff>
      <xdr:row>16</xdr:row>
      <xdr:rowOff>1814</xdr:rowOff>
    </xdr:to>
    <xdr:cxnSp macro="">
      <xdr:nvCxnSpPr>
        <xdr:cNvPr id="135" name="直線コネクタ 134"/>
        <xdr:cNvCxnSpPr/>
      </xdr:nvCxnSpPr>
      <xdr:spPr>
        <a:xfrm>
          <a:off x="13893800" y="26579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27214</xdr:rowOff>
    </xdr:from>
    <xdr:to>
      <xdr:col>21</xdr:col>
      <xdr:colOff>412750</xdr:colOff>
      <xdr:row>16</xdr:row>
      <xdr:rowOff>128814</xdr:rowOff>
    </xdr:to>
    <xdr:sp macro="" textlink="">
      <xdr:nvSpPr>
        <xdr:cNvPr id="136" name="フローチャート : 判断 135"/>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113591</xdr:rowOff>
    </xdr:from>
    <xdr:ext cx="762000" cy="259045"/>
    <xdr:sp macro="" textlink="">
      <xdr:nvSpPr>
        <xdr:cNvPr id="137" name="テキスト ボックス 136"/>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86179</xdr:rowOff>
    </xdr:from>
    <xdr:to>
      <xdr:col>20</xdr:col>
      <xdr:colOff>158750</xdr:colOff>
      <xdr:row>15</xdr:row>
      <xdr:rowOff>97064</xdr:rowOff>
    </xdr:to>
    <xdr:cxnSp macro="">
      <xdr:nvCxnSpPr>
        <xdr:cNvPr id="138" name="直線コネクタ 137"/>
        <xdr:cNvCxnSpPr/>
      </xdr:nvCxnSpPr>
      <xdr:spPr>
        <a:xfrm flipV="1">
          <a:off x="13004800" y="26579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155121</xdr:rowOff>
    </xdr:from>
    <xdr:to>
      <xdr:col>20</xdr:col>
      <xdr:colOff>209550</xdr:colOff>
      <xdr:row>16</xdr:row>
      <xdr:rowOff>85271</xdr:rowOff>
    </xdr:to>
    <xdr:sp macro="" textlink="">
      <xdr:nvSpPr>
        <xdr:cNvPr id="139" name="フローチャート : 判断 138"/>
        <xdr:cNvSpPr/>
      </xdr:nvSpPr>
      <xdr:spPr>
        <a:xfrm>
          <a:off x="13843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70048</xdr:rowOff>
    </xdr:from>
    <xdr:ext cx="762000" cy="259045"/>
    <xdr:sp macro="" textlink="">
      <xdr:nvSpPr>
        <xdr:cNvPr id="140" name="テキスト ボックス 139"/>
        <xdr:cNvSpPr txBox="1"/>
      </xdr:nvSpPr>
      <xdr:spPr>
        <a:xfrm>
          <a:off x="13512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29936</xdr:rowOff>
    </xdr:from>
    <xdr:to>
      <xdr:col>24</xdr:col>
      <xdr:colOff>82550</xdr:colOff>
      <xdr:row>17</xdr:row>
      <xdr:rowOff>131536</xdr:rowOff>
    </xdr:to>
    <xdr:sp macro="" textlink="">
      <xdr:nvSpPr>
        <xdr:cNvPr id="148" name="円/楕円 147"/>
        <xdr:cNvSpPr/>
      </xdr:nvSpPr>
      <xdr:spPr>
        <a:xfrm>
          <a:off x="164592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2013</xdr:rowOff>
    </xdr:from>
    <xdr:ext cx="762000" cy="259045"/>
    <xdr:sp macro="" textlink="">
      <xdr:nvSpPr>
        <xdr:cNvPr id="149" name="物件費該当値テキスト"/>
        <xdr:cNvSpPr txBox="1"/>
      </xdr:nvSpPr>
      <xdr:spPr>
        <a:xfrm>
          <a:off x="16598900" y="291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168729</xdr:rowOff>
    </xdr:from>
    <xdr:to>
      <xdr:col>22</xdr:col>
      <xdr:colOff>615950</xdr:colOff>
      <xdr:row>17</xdr:row>
      <xdr:rowOff>98879</xdr:rowOff>
    </xdr:to>
    <xdr:sp macro="" textlink="">
      <xdr:nvSpPr>
        <xdr:cNvPr id="150" name="円/楕円 149"/>
        <xdr:cNvSpPr/>
      </xdr:nvSpPr>
      <xdr:spPr>
        <a:xfrm>
          <a:off x="15621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83656</xdr:rowOff>
    </xdr:from>
    <xdr:ext cx="736600" cy="259045"/>
    <xdr:sp macro="" textlink="">
      <xdr:nvSpPr>
        <xdr:cNvPr id="151" name="テキスト ボックス 150"/>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122464</xdr:rowOff>
    </xdr:from>
    <xdr:to>
      <xdr:col>21</xdr:col>
      <xdr:colOff>412750</xdr:colOff>
      <xdr:row>16</xdr:row>
      <xdr:rowOff>52614</xdr:rowOff>
    </xdr:to>
    <xdr:sp macro="" textlink="">
      <xdr:nvSpPr>
        <xdr:cNvPr id="152" name="円/楕円 151"/>
        <xdr:cNvSpPr/>
      </xdr:nvSpPr>
      <xdr:spPr>
        <a:xfrm>
          <a:off x="14732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62791</xdr:rowOff>
    </xdr:from>
    <xdr:ext cx="762000" cy="259045"/>
    <xdr:sp macro="" textlink="">
      <xdr:nvSpPr>
        <xdr:cNvPr id="153" name="テキスト ボックス 152"/>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35379</xdr:rowOff>
    </xdr:from>
    <xdr:to>
      <xdr:col>20</xdr:col>
      <xdr:colOff>209550</xdr:colOff>
      <xdr:row>15</xdr:row>
      <xdr:rowOff>136979</xdr:rowOff>
    </xdr:to>
    <xdr:sp macro="" textlink="">
      <xdr:nvSpPr>
        <xdr:cNvPr id="154" name="円/楕円 153"/>
        <xdr:cNvSpPr/>
      </xdr:nvSpPr>
      <xdr:spPr>
        <a:xfrm>
          <a:off x="13843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147156</xdr:rowOff>
    </xdr:from>
    <xdr:ext cx="762000" cy="259045"/>
    <xdr:sp macro="" textlink="">
      <xdr:nvSpPr>
        <xdr:cNvPr id="155" name="テキスト ボックス 154"/>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46264</xdr:rowOff>
    </xdr:from>
    <xdr:to>
      <xdr:col>19</xdr:col>
      <xdr:colOff>6350</xdr:colOff>
      <xdr:row>15</xdr:row>
      <xdr:rowOff>147864</xdr:rowOff>
    </xdr:to>
    <xdr:sp macro="" textlink="">
      <xdr:nvSpPr>
        <xdr:cNvPr id="156" name="円/楕円 155"/>
        <xdr:cNvSpPr/>
      </xdr:nvSpPr>
      <xdr:spPr>
        <a:xfrm>
          <a:off x="12954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158041</xdr:rowOff>
    </xdr:from>
    <xdr:ext cx="762000" cy="259045"/>
    <xdr:sp macro="" textlink="">
      <xdr:nvSpPr>
        <xdr:cNvPr id="157" name="テキスト ボックス 156"/>
        <xdr:cNvSpPr txBox="1"/>
      </xdr:nvSpPr>
      <xdr:spPr>
        <a:xfrm>
          <a:off x="12623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扶助費に係る経常収支比率は、</a:t>
          </a:r>
          <a:r>
            <a:rPr lang="en-US" altLang="ja-JP" sz="1100" b="0" i="0" baseline="0">
              <a:solidFill>
                <a:schemeClr val="dk1"/>
              </a:solidFill>
              <a:effectLst/>
              <a:latin typeface="+mn-lt"/>
              <a:ea typeface="+mn-ea"/>
              <a:cs typeface="+mn-cs"/>
            </a:rPr>
            <a:t>9.1</a:t>
          </a:r>
          <a:r>
            <a:rPr lang="ja-JP" altLang="ja-JP" sz="1100" b="0" i="0" baseline="0">
              <a:solidFill>
                <a:schemeClr val="dk1"/>
              </a:solidFill>
              <a:effectLst/>
              <a:latin typeface="+mn-lt"/>
              <a:ea typeface="+mn-ea"/>
              <a:cs typeface="+mn-cs"/>
            </a:rPr>
            <a:t>ポイントと類似団体中で</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番目に低い水準となっている。これは、高齢化率や生活保護率が全国平均に比べて低く、扶助対象者が少ないことによる。</a:t>
          </a:r>
          <a:endParaRPr lang="ja-JP" altLang="ja-JP" sz="1400">
            <a:effectLst/>
          </a:endParaRPr>
        </a:p>
        <a:p>
          <a:pPr rtl="0"/>
          <a:r>
            <a:rPr lang="ja-JP" altLang="ja-JP" sz="1100" b="0" i="0" baseline="0">
              <a:solidFill>
                <a:schemeClr val="dk1"/>
              </a:solidFill>
              <a:effectLst/>
              <a:latin typeface="+mn-lt"/>
              <a:ea typeface="+mn-ea"/>
              <a:cs typeface="+mn-cs"/>
            </a:rPr>
            <a:t>　しかし、将来的には高齢化に伴う医療費や社会保障費の増加が見込まれることから、疾病の早期発見・早期治療による医療費の抑制等により扶助費増加の抑制に努める。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55</xdr:row>
      <xdr:rowOff>6350</xdr:rowOff>
    </xdr:from>
    <xdr:to>
      <xdr:col>7</xdr:col>
      <xdr:colOff>15875</xdr:colOff>
      <xdr:row>61</xdr:row>
      <xdr:rowOff>120650</xdr:rowOff>
    </xdr:to>
    <xdr:cxnSp macro="">
      <xdr:nvCxnSpPr>
        <xdr:cNvPr id="185" name="直線コネクタ 184"/>
        <xdr:cNvCxnSpPr/>
      </xdr:nvCxnSpPr>
      <xdr:spPr>
        <a:xfrm flipV="1">
          <a:off x="4826000" y="9436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92727</xdr:rowOff>
    </xdr:from>
    <xdr:ext cx="762000" cy="259045"/>
    <xdr:sp macro="" textlink="">
      <xdr:nvSpPr>
        <xdr:cNvPr id="186" name="扶助費最小値テキスト"/>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61</xdr:row>
      <xdr:rowOff>120650</xdr:rowOff>
    </xdr:from>
    <xdr:to>
      <xdr:col>7</xdr:col>
      <xdr:colOff>104775</xdr:colOff>
      <xdr:row>61</xdr:row>
      <xdr:rowOff>120650</xdr:rowOff>
    </xdr:to>
    <xdr:cxnSp macro="">
      <xdr:nvCxnSpPr>
        <xdr:cNvPr id="187" name="直線コネクタ 186"/>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92727</xdr:rowOff>
    </xdr:from>
    <xdr:ext cx="762000" cy="259045"/>
    <xdr:sp macro="" textlink="">
      <xdr:nvSpPr>
        <xdr:cNvPr id="188" name="扶助費最大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55</xdr:row>
      <xdr:rowOff>6350</xdr:rowOff>
    </xdr:from>
    <xdr:to>
      <xdr:col>7</xdr:col>
      <xdr:colOff>104775</xdr:colOff>
      <xdr:row>55</xdr:row>
      <xdr:rowOff>6350</xdr:rowOff>
    </xdr:to>
    <xdr:cxnSp macro="">
      <xdr:nvCxnSpPr>
        <xdr:cNvPr id="189" name="直線コネクタ 188"/>
        <xdr:cNvCxnSpPr/>
      </xdr:nvCxnSpPr>
      <xdr:spPr>
        <a:xfrm>
          <a:off x="4737100" y="943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0</xdr:rowOff>
    </xdr:from>
    <xdr:to>
      <xdr:col>7</xdr:col>
      <xdr:colOff>15875</xdr:colOff>
      <xdr:row>55</xdr:row>
      <xdr:rowOff>44450</xdr:rowOff>
    </xdr:to>
    <xdr:cxnSp macro="">
      <xdr:nvCxnSpPr>
        <xdr:cNvPr id="190" name="直線コネクタ 189"/>
        <xdr:cNvCxnSpPr/>
      </xdr:nvCxnSpPr>
      <xdr:spPr>
        <a:xfrm>
          <a:off x="3987800" y="92583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67327</xdr:rowOff>
    </xdr:from>
    <xdr:ext cx="762000" cy="259045"/>
    <xdr:sp macro="" textlink="">
      <xdr:nvSpPr>
        <xdr:cNvPr id="191" name="扶助費平均値テキスト"/>
        <xdr:cNvSpPr txBox="1"/>
      </xdr:nvSpPr>
      <xdr:spPr>
        <a:xfrm>
          <a:off x="4914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95250</xdr:rowOff>
    </xdr:from>
    <xdr:to>
      <xdr:col>7</xdr:col>
      <xdr:colOff>66675</xdr:colOff>
      <xdr:row>58</xdr:row>
      <xdr:rowOff>25400</xdr:rowOff>
    </xdr:to>
    <xdr:sp macro="" textlink="">
      <xdr:nvSpPr>
        <xdr:cNvPr id="192" name="フローチャート : 判断 191"/>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146050</xdr:rowOff>
    </xdr:from>
    <xdr:to>
      <xdr:col>5</xdr:col>
      <xdr:colOff>549275</xdr:colOff>
      <xdr:row>54</xdr:row>
      <xdr:rowOff>0</xdr:rowOff>
    </xdr:to>
    <xdr:cxnSp macro="">
      <xdr:nvCxnSpPr>
        <xdr:cNvPr id="193" name="直線コネクタ 192"/>
        <xdr:cNvCxnSpPr/>
      </xdr:nvCxnSpPr>
      <xdr:spPr>
        <a:xfrm>
          <a:off x="3098800" y="9232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127000</xdr:rowOff>
    </xdr:from>
    <xdr:to>
      <xdr:col>5</xdr:col>
      <xdr:colOff>600075</xdr:colOff>
      <xdr:row>57</xdr:row>
      <xdr:rowOff>57150</xdr:rowOff>
    </xdr:to>
    <xdr:sp macro="" textlink="">
      <xdr:nvSpPr>
        <xdr:cNvPr id="194" name="フローチャート : 判断 193"/>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41927</xdr:rowOff>
    </xdr:from>
    <xdr:ext cx="736600" cy="259045"/>
    <xdr:sp macro="" textlink="">
      <xdr:nvSpPr>
        <xdr:cNvPr id="195" name="テキスト ボックス 194"/>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133350</xdr:rowOff>
    </xdr:from>
    <xdr:to>
      <xdr:col>4</xdr:col>
      <xdr:colOff>346075</xdr:colOff>
      <xdr:row>53</xdr:row>
      <xdr:rowOff>146050</xdr:rowOff>
    </xdr:to>
    <xdr:cxnSp macro="">
      <xdr:nvCxnSpPr>
        <xdr:cNvPr id="196" name="直線コネクタ 195"/>
        <xdr:cNvCxnSpPr/>
      </xdr:nvCxnSpPr>
      <xdr:spPr>
        <a:xfrm>
          <a:off x="2209800" y="9220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76200</xdr:rowOff>
    </xdr:from>
    <xdr:to>
      <xdr:col>4</xdr:col>
      <xdr:colOff>396875</xdr:colOff>
      <xdr:row>57</xdr:row>
      <xdr:rowOff>6350</xdr:rowOff>
    </xdr:to>
    <xdr:sp macro="" textlink="">
      <xdr:nvSpPr>
        <xdr:cNvPr id="197" name="フローチャート :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198" name="テキスト ボックス 19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31750</xdr:rowOff>
    </xdr:from>
    <xdr:to>
      <xdr:col>3</xdr:col>
      <xdr:colOff>142875</xdr:colOff>
      <xdr:row>53</xdr:row>
      <xdr:rowOff>133350</xdr:rowOff>
    </xdr:to>
    <xdr:cxnSp macro="">
      <xdr:nvCxnSpPr>
        <xdr:cNvPr id="199" name="直線コネクタ 198"/>
        <xdr:cNvCxnSpPr/>
      </xdr:nvCxnSpPr>
      <xdr:spPr>
        <a:xfrm>
          <a:off x="1320800" y="9118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63500</xdr:rowOff>
    </xdr:from>
    <xdr:to>
      <xdr:col>3</xdr:col>
      <xdr:colOff>193675</xdr:colOff>
      <xdr:row>56</xdr:row>
      <xdr:rowOff>165100</xdr:rowOff>
    </xdr:to>
    <xdr:sp macro="" textlink="">
      <xdr:nvSpPr>
        <xdr:cNvPr id="200" name="フローチャート : 判断 199"/>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149877</xdr:rowOff>
    </xdr:from>
    <xdr:ext cx="762000" cy="259045"/>
    <xdr:sp macro="" textlink="">
      <xdr:nvSpPr>
        <xdr:cNvPr id="201" name="テキスト ボックス 200"/>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165100</xdr:rowOff>
    </xdr:from>
    <xdr:to>
      <xdr:col>7</xdr:col>
      <xdr:colOff>66675</xdr:colOff>
      <xdr:row>55</xdr:row>
      <xdr:rowOff>95250</xdr:rowOff>
    </xdr:to>
    <xdr:sp macro="" textlink="">
      <xdr:nvSpPr>
        <xdr:cNvPr id="209" name="円/楕円 208"/>
        <xdr:cNvSpPr/>
      </xdr:nvSpPr>
      <xdr:spPr>
        <a:xfrm>
          <a:off x="47752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73677</xdr:rowOff>
    </xdr:from>
    <xdr:ext cx="762000" cy="259045"/>
    <xdr:sp macro="" textlink="">
      <xdr:nvSpPr>
        <xdr:cNvPr id="210"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120650</xdr:rowOff>
    </xdr:from>
    <xdr:to>
      <xdr:col>5</xdr:col>
      <xdr:colOff>600075</xdr:colOff>
      <xdr:row>54</xdr:row>
      <xdr:rowOff>50800</xdr:rowOff>
    </xdr:to>
    <xdr:sp macro="" textlink="">
      <xdr:nvSpPr>
        <xdr:cNvPr id="211" name="円/楕円 210"/>
        <xdr:cNvSpPr/>
      </xdr:nvSpPr>
      <xdr:spPr>
        <a:xfrm>
          <a:off x="3937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60977</xdr:rowOff>
    </xdr:from>
    <xdr:ext cx="736600" cy="259045"/>
    <xdr:sp macro="" textlink="">
      <xdr:nvSpPr>
        <xdr:cNvPr id="212" name="テキスト ボックス 211"/>
        <xdr:cNvSpPr txBox="1"/>
      </xdr:nvSpPr>
      <xdr:spPr>
        <a:xfrm>
          <a:off x="3606800" y="897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95250</xdr:rowOff>
    </xdr:from>
    <xdr:to>
      <xdr:col>4</xdr:col>
      <xdr:colOff>396875</xdr:colOff>
      <xdr:row>54</xdr:row>
      <xdr:rowOff>25400</xdr:rowOff>
    </xdr:to>
    <xdr:sp macro="" textlink="">
      <xdr:nvSpPr>
        <xdr:cNvPr id="213" name="円/楕円 212"/>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35577</xdr:rowOff>
    </xdr:from>
    <xdr:ext cx="762000" cy="259045"/>
    <xdr:sp macro="" textlink="">
      <xdr:nvSpPr>
        <xdr:cNvPr id="214" name="テキスト ボックス 213"/>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82550</xdr:rowOff>
    </xdr:from>
    <xdr:to>
      <xdr:col>3</xdr:col>
      <xdr:colOff>193675</xdr:colOff>
      <xdr:row>54</xdr:row>
      <xdr:rowOff>12700</xdr:rowOff>
    </xdr:to>
    <xdr:sp macro="" textlink="">
      <xdr:nvSpPr>
        <xdr:cNvPr id="215" name="円/楕円 214"/>
        <xdr:cNvSpPr/>
      </xdr:nvSpPr>
      <xdr:spPr>
        <a:xfrm>
          <a:off x="2159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22877</xdr:rowOff>
    </xdr:from>
    <xdr:ext cx="762000" cy="259045"/>
    <xdr:sp macro="" textlink="">
      <xdr:nvSpPr>
        <xdr:cNvPr id="216" name="テキスト ボックス 215"/>
        <xdr:cNvSpPr txBox="1"/>
      </xdr:nvSpPr>
      <xdr:spPr>
        <a:xfrm>
          <a:off x="1828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152400</xdr:rowOff>
    </xdr:from>
    <xdr:to>
      <xdr:col>1</xdr:col>
      <xdr:colOff>676275</xdr:colOff>
      <xdr:row>53</xdr:row>
      <xdr:rowOff>82550</xdr:rowOff>
    </xdr:to>
    <xdr:sp macro="" textlink="">
      <xdr:nvSpPr>
        <xdr:cNvPr id="217" name="円/楕円 216"/>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92727</xdr:rowOff>
    </xdr:from>
    <xdr:ext cx="762000" cy="259045"/>
    <xdr:sp macro="" textlink="">
      <xdr:nvSpPr>
        <xdr:cNvPr id="218" name="テキスト ボックス 217"/>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維持補修費、繰出金に係る経常収支比率は、類似団体平均と比べ</a:t>
          </a:r>
          <a:r>
            <a:rPr lang="en-US" altLang="ja-JP" sz="1100" b="0" i="0" baseline="0">
              <a:solidFill>
                <a:schemeClr val="dk1"/>
              </a:solidFill>
              <a:effectLst/>
              <a:latin typeface="+mn-lt"/>
              <a:ea typeface="+mn-ea"/>
              <a:cs typeface="+mn-cs"/>
            </a:rPr>
            <a:t>4.6</a:t>
          </a:r>
          <a:r>
            <a:rPr lang="ja-JP" altLang="ja-JP" sz="1100" b="0" i="0" baseline="0">
              <a:solidFill>
                <a:schemeClr val="dk1"/>
              </a:solidFill>
              <a:effectLst/>
              <a:latin typeface="+mn-lt"/>
              <a:ea typeface="+mn-ea"/>
              <a:cs typeface="+mn-cs"/>
            </a:rPr>
            <a:t>ポイント低い水準となっており、前年度に比べ</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これは、</a:t>
          </a:r>
          <a:r>
            <a:rPr lang="ja-JP" altLang="en-US" sz="1100" b="0" i="0" baseline="0">
              <a:solidFill>
                <a:schemeClr val="dk1"/>
              </a:solidFill>
              <a:effectLst/>
              <a:latin typeface="+mn-lt"/>
              <a:ea typeface="+mn-ea"/>
              <a:cs typeface="+mn-cs"/>
            </a:rPr>
            <a:t>高齢化率の上昇による国民健康保険・介護保険事業特別会計への繰出金が増加していることが大きな要因である。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今後、市民の健康的な生活の維持・増進のための取り組みを進めることにより、経費の縮減に努める。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82550</xdr:rowOff>
    </xdr:from>
    <xdr:to>
      <xdr:col>24</xdr:col>
      <xdr:colOff>31750</xdr:colOff>
      <xdr:row>60</xdr:row>
      <xdr:rowOff>114300</xdr:rowOff>
    </xdr:to>
    <xdr:cxnSp macro="">
      <xdr:nvCxnSpPr>
        <xdr:cNvPr id="246" name="直線コネクタ 245"/>
        <xdr:cNvCxnSpPr/>
      </xdr:nvCxnSpPr>
      <xdr:spPr>
        <a:xfrm flipV="1">
          <a:off x="16510000" y="9169400"/>
          <a:ext cx="0" cy="1231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86377</xdr:rowOff>
    </xdr:from>
    <xdr:ext cx="762000" cy="259045"/>
    <xdr:sp macro="" textlink="">
      <xdr:nvSpPr>
        <xdr:cNvPr id="247" name="その他最小値テキスト"/>
        <xdr:cNvSpPr txBox="1"/>
      </xdr:nvSpPr>
      <xdr:spPr>
        <a:xfrm>
          <a:off x="16598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60</xdr:row>
      <xdr:rowOff>114300</xdr:rowOff>
    </xdr:from>
    <xdr:to>
      <xdr:col>24</xdr:col>
      <xdr:colOff>120650</xdr:colOff>
      <xdr:row>60</xdr:row>
      <xdr:rowOff>114300</xdr:rowOff>
    </xdr:to>
    <xdr:cxnSp macro="">
      <xdr:nvCxnSpPr>
        <xdr:cNvPr id="248" name="直線コネクタ 247"/>
        <xdr:cNvCxnSpPr/>
      </xdr:nvCxnSpPr>
      <xdr:spPr>
        <a:xfrm>
          <a:off x="16421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168927</xdr:rowOff>
    </xdr:from>
    <xdr:ext cx="762000" cy="259045"/>
    <xdr:sp macro="" textlink="">
      <xdr:nvSpPr>
        <xdr:cNvPr id="249"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53</xdr:row>
      <xdr:rowOff>82550</xdr:rowOff>
    </xdr:from>
    <xdr:to>
      <xdr:col>24</xdr:col>
      <xdr:colOff>120650</xdr:colOff>
      <xdr:row>53</xdr:row>
      <xdr:rowOff>82550</xdr:rowOff>
    </xdr:to>
    <xdr:cxnSp macro="">
      <xdr:nvCxnSpPr>
        <xdr:cNvPr id="250" name="直線コネクタ 249"/>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57150</xdr:rowOff>
    </xdr:from>
    <xdr:to>
      <xdr:col>24</xdr:col>
      <xdr:colOff>31750</xdr:colOff>
      <xdr:row>53</xdr:row>
      <xdr:rowOff>82550</xdr:rowOff>
    </xdr:to>
    <xdr:cxnSp macro="">
      <xdr:nvCxnSpPr>
        <xdr:cNvPr id="251" name="直線コネクタ 250"/>
        <xdr:cNvCxnSpPr/>
      </xdr:nvCxnSpPr>
      <xdr:spPr>
        <a:xfrm>
          <a:off x="15671800" y="9144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73677</xdr:rowOff>
    </xdr:from>
    <xdr:ext cx="762000" cy="259045"/>
    <xdr:sp macro="" textlink="">
      <xdr:nvSpPr>
        <xdr:cNvPr id="252" name="その他平均値テキスト"/>
        <xdr:cNvSpPr txBox="1"/>
      </xdr:nvSpPr>
      <xdr:spPr>
        <a:xfrm>
          <a:off x="16598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101600</xdr:rowOff>
    </xdr:from>
    <xdr:to>
      <xdr:col>24</xdr:col>
      <xdr:colOff>82550</xdr:colOff>
      <xdr:row>57</xdr:row>
      <xdr:rowOff>31750</xdr:rowOff>
    </xdr:to>
    <xdr:sp macro="" textlink="">
      <xdr:nvSpPr>
        <xdr:cNvPr id="253" name="フローチャート : 判断 252"/>
        <xdr:cNvSpPr/>
      </xdr:nvSpPr>
      <xdr:spPr>
        <a:xfrm>
          <a:off x="164592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6350</xdr:rowOff>
    </xdr:from>
    <xdr:to>
      <xdr:col>22</xdr:col>
      <xdr:colOff>565150</xdr:colOff>
      <xdr:row>53</xdr:row>
      <xdr:rowOff>57150</xdr:rowOff>
    </xdr:to>
    <xdr:cxnSp macro="">
      <xdr:nvCxnSpPr>
        <xdr:cNvPr id="254" name="直線コネクタ 253"/>
        <xdr:cNvCxnSpPr/>
      </xdr:nvCxnSpPr>
      <xdr:spPr>
        <a:xfrm>
          <a:off x="14782800" y="9093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5" name="フローチャート : 判断 254"/>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6" name="テキスト ボックス 255"/>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6350</xdr:rowOff>
    </xdr:from>
    <xdr:to>
      <xdr:col>21</xdr:col>
      <xdr:colOff>361950</xdr:colOff>
      <xdr:row>56</xdr:row>
      <xdr:rowOff>38100</xdr:rowOff>
    </xdr:to>
    <xdr:cxnSp macro="">
      <xdr:nvCxnSpPr>
        <xdr:cNvPr id="257" name="直線コネクタ 256"/>
        <xdr:cNvCxnSpPr/>
      </xdr:nvCxnSpPr>
      <xdr:spPr>
        <a:xfrm flipV="1">
          <a:off x="13893800" y="9093200"/>
          <a:ext cx="889000" cy="54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25400</xdr:rowOff>
    </xdr:from>
    <xdr:to>
      <xdr:col>21</xdr:col>
      <xdr:colOff>412750</xdr:colOff>
      <xdr:row>56</xdr:row>
      <xdr:rowOff>127000</xdr:rowOff>
    </xdr:to>
    <xdr:sp macro="" textlink="">
      <xdr:nvSpPr>
        <xdr:cNvPr id="258" name="フローチャート : 判断 257"/>
        <xdr:cNvSpPr/>
      </xdr:nvSpPr>
      <xdr:spPr>
        <a:xfrm>
          <a:off x="14732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111777</xdr:rowOff>
    </xdr:from>
    <xdr:ext cx="762000" cy="259045"/>
    <xdr:sp macro="" textlink="">
      <xdr:nvSpPr>
        <xdr:cNvPr id="259" name="テキスト ボックス 258"/>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0</xdr:rowOff>
    </xdr:from>
    <xdr:to>
      <xdr:col>20</xdr:col>
      <xdr:colOff>158750</xdr:colOff>
      <xdr:row>56</xdr:row>
      <xdr:rowOff>38100</xdr:rowOff>
    </xdr:to>
    <xdr:cxnSp macro="">
      <xdr:nvCxnSpPr>
        <xdr:cNvPr id="260" name="直線コネクタ 259"/>
        <xdr:cNvCxnSpPr/>
      </xdr:nvCxnSpPr>
      <xdr:spPr>
        <a:xfrm>
          <a:off x="13004800" y="960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1" name="フローチャート : 判断 260"/>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99077</xdr:rowOff>
    </xdr:from>
    <xdr:ext cx="762000" cy="259045"/>
    <xdr:sp macro="" textlink="">
      <xdr:nvSpPr>
        <xdr:cNvPr id="262" name="テキスト ボックス 261"/>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63" name="フローチャート : 判断 262"/>
        <xdr:cNvSpPr/>
      </xdr:nvSpPr>
      <xdr:spPr>
        <a:xfrm>
          <a:off x="12954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60977</xdr:rowOff>
    </xdr:from>
    <xdr:ext cx="762000" cy="259045"/>
    <xdr:sp macro="" textlink="">
      <xdr:nvSpPr>
        <xdr:cNvPr id="264" name="テキスト ボックス 263"/>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53</xdr:row>
      <xdr:rowOff>31750</xdr:rowOff>
    </xdr:from>
    <xdr:to>
      <xdr:col>24</xdr:col>
      <xdr:colOff>82550</xdr:colOff>
      <xdr:row>53</xdr:row>
      <xdr:rowOff>133350</xdr:rowOff>
    </xdr:to>
    <xdr:sp macro="" textlink="">
      <xdr:nvSpPr>
        <xdr:cNvPr id="270" name="円/楕円 269"/>
        <xdr:cNvSpPr/>
      </xdr:nvSpPr>
      <xdr:spPr>
        <a:xfrm>
          <a:off x="164592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111777</xdr:rowOff>
    </xdr:from>
    <xdr:ext cx="762000" cy="259045"/>
    <xdr:sp macro="" textlink="">
      <xdr:nvSpPr>
        <xdr:cNvPr id="271" name="その他該当値テキスト"/>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6350</xdr:rowOff>
    </xdr:from>
    <xdr:to>
      <xdr:col>22</xdr:col>
      <xdr:colOff>615950</xdr:colOff>
      <xdr:row>53</xdr:row>
      <xdr:rowOff>107950</xdr:rowOff>
    </xdr:to>
    <xdr:sp macro="" textlink="">
      <xdr:nvSpPr>
        <xdr:cNvPr id="272" name="円/楕円 271"/>
        <xdr:cNvSpPr/>
      </xdr:nvSpPr>
      <xdr:spPr>
        <a:xfrm>
          <a:off x="15621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118127</xdr:rowOff>
    </xdr:from>
    <xdr:ext cx="736600" cy="259045"/>
    <xdr:sp macro="" textlink="">
      <xdr:nvSpPr>
        <xdr:cNvPr id="273" name="テキスト ボックス 272"/>
        <xdr:cNvSpPr txBox="1"/>
      </xdr:nvSpPr>
      <xdr:spPr>
        <a:xfrm>
          <a:off x="15290800" y="886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127000</xdr:rowOff>
    </xdr:from>
    <xdr:to>
      <xdr:col>21</xdr:col>
      <xdr:colOff>412750</xdr:colOff>
      <xdr:row>53</xdr:row>
      <xdr:rowOff>57150</xdr:rowOff>
    </xdr:to>
    <xdr:sp macro="" textlink="">
      <xdr:nvSpPr>
        <xdr:cNvPr id="274" name="円/楕円 273"/>
        <xdr:cNvSpPr/>
      </xdr:nvSpPr>
      <xdr:spPr>
        <a:xfrm>
          <a:off x="14732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67327</xdr:rowOff>
    </xdr:from>
    <xdr:ext cx="762000" cy="259045"/>
    <xdr:sp macro="" textlink="">
      <xdr:nvSpPr>
        <xdr:cNvPr id="275" name="テキスト ボックス 274"/>
        <xdr:cNvSpPr txBox="1"/>
      </xdr:nvSpPr>
      <xdr:spPr>
        <a:xfrm>
          <a:off x="144018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158750</xdr:rowOff>
    </xdr:from>
    <xdr:to>
      <xdr:col>20</xdr:col>
      <xdr:colOff>209550</xdr:colOff>
      <xdr:row>56</xdr:row>
      <xdr:rowOff>88900</xdr:rowOff>
    </xdr:to>
    <xdr:sp macro="" textlink="">
      <xdr:nvSpPr>
        <xdr:cNvPr id="276" name="円/楕円 275"/>
        <xdr:cNvSpPr/>
      </xdr:nvSpPr>
      <xdr:spPr>
        <a:xfrm>
          <a:off x="13843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99077</xdr:rowOff>
    </xdr:from>
    <xdr:ext cx="762000" cy="259045"/>
    <xdr:sp macro="" textlink="">
      <xdr:nvSpPr>
        <xdr:cNvPr id="277" name="テキスト ボックス 276"/>
        <xdr:cNvSpPr txBox="1"/>
      </xdr:nvSpPr>
      <xdr:spPr>
        <a:xfrm>
          <a:off x="13512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120650</xdr:rowOff>
    </xdr:from>
    <xdr:to>
      <xdr:col>19</xdr:col>
      <xdr:colOff>6350</xdr:colOff>
      <xdr:row>56</xdr:row>
      <xdr:rowOff>50800</xdr:rowOff>
    </xdr:to>
    <xdr:sp macro="" textlink="">
      <xdr:nvSpPr>
        <xdr:cNvPr id="278" name="円/楕円 277"/>
        <xdr:cNvSpPr/>
      </xdr:nvSpPr>
      <xdr:spPr>
        <a:xfrm>
          <a:off x="12954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60977</xdr:rowOff>
    </xdr:from>
    <xdr:ext cx="762000" cy="259045"/>
    <xdr:sp macro="" textlink="">
      <xdr:nvSpPr>
        <xdr:cNvPr id="279" name="テキスト ボックス 278"/>
        <xdr:cNvSpPr txBox="1"/>
      </xdr:nvSpPr>
      <xdr:spPr>
        <a:xfrm>
          <a:off x="12623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補助費等に係る経常収支比率は、類似団体平均よりも高い水準となっている。</a:t>
          </a:r>
          <a:endParaRPr lang="ja-JP" altLang="ja-JP" sz="1400">
            <a:effectLst/>
          </a:endParaRPr>
        </a:p>
        <a:p>
          <a:pPr rtl="0"/>
          <a:r>
            <a:rPr lang="ja-JP" altLang="ja-JP" sz="1100" b="0" i="0" baseline="0">
              <a:solidFill>
                <a:schemeClr val="dk1"/>
              </a:solidFill>
              <a:effectLst/>
              <a:latin typeface="+mn-lt"/>
              <a:ea typeface="+mn-ea"/>
              <a:cs typeface="+mn-cs"/>
            </a:rPr>
            <a:t>　これは、平成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年度より下水道事業が公営企業法適用の企業会計に移行したことによる補助金等の増が大きな要因となっている。</a:t>
          </a:r>
          <a:endParaRPr lang="ja-JP" altLang="ja-JP" sz="1400">
            <a:effectLst/>
          </a:endParaRPr>
        </a:p>
        <a:p>
          <a:pPr rtl="0"/>
          <a:r>
            <a:rPr lang="ja-JP" altLang="ja-JP" sz="1100" b="0" i="0" baseline="0">
              <a:solidFill>
                <a:schemeClr val="dk1"/>
              </a:solidFill>
              <a:effectLst/>
              <a:latin typeface="+mn-lt"/>
              <a:ea typeface="+mn-ea"/>
              <a:cs typeface="+mn-cs"/>
            </a:rPr>
            <a:t>　今後、各種団体等への補助金を含め適正化を図る。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41</xdr:row>
      <xdr:rowOff>95250</xdr:rowOff>
    </xdr:to>
    <xdr:cxnSp macro="">
      <xdr:nvCxnSpPr>
        <xdr:cNvPr id="307" name="直線コネクタ 306"/>
        <xdr:cNvCxnSpPr/>
      </xdr:nvCxnSpPr>
      <xdr:spPr>
        <a:xfrm flipV="1">
          <a:off x="16510000" y="55753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67327</xdr:rowOff>
    </xdr:from>
    <xdr:ext cx="762000" cy="259045"/>
    <xdr:sp macro="" textlink="">
      <xdr:nvSpPr>
        <xdr:cNvPr id="308"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23</xdr:col>
      <xdr:colOff>628650</xdr:colOff>
      <xdr:row>41</xdr:row>
      <xdr:rowOff>95250</xdr:rowOff>
    </xdr:from>
    <xdr:to>
      <xdr:col>24</xdr:col>
      <xdr:colOff>120650</xdr:colOff>
      <xdr:row>41</xdr:row>
      <xdr:rowOff>95250</xdr:rowOff>
    </xdr:to>
    <xdr:cxnSp macro="">
      <xdr:nvCxnSpPr>
        <xdr:cNvPr id="309" name="直線コネクタ 308"/>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0"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1" name="直線コネクタ 310"/>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41</xdr:row>
      <xdr:rowOff>69850</xdr:rowOff>
    </xdr:from>
    <xdr:to>
      <xdr:col>24</xdr:col>
      <xdr:colOff>31750</xdr:colOff>
      <xdr:row>42</xdr:row>
      <xdr:rowOff>38100</xdr:rowOff>
    </xdr:to>
    <xdr:cxnSp macro="">
      <xdr:nvCxnSpPr>
        <xdr:cNvPr id="312" name="直線コネクタ 311"/>
        <xdr:cNvCxnSpPr/>
      </xdr:nvCxnSpPr>
      <xdr:spPr>
        <a:xfrm flipV="1">
          <a:off x="15671800" y="70993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22877</xdr:rowOff>
    </xdr:from>
    <xdr:ext cx="762000" cy="259045"/>
    <xdr:sp macro="" textlink="">
      <xdr:nvSpPr>
        <xdr:cNvPr id="313" name="補助費等平均値テキスト"/>
        <xdr:cNvSpPr txBox="1"/>
      </xdr:nvSpPr>
      <xdr:spPr>
        <a:xfrm>
          <a:off x="16598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6350</xdr:rowOff>
    </xdr:from>
    <xdr:to>
      <xdr:col>24</xdr:col>
      <xdr:colOff>82550</xdr:colOff>
      <xdr:row>37</xdr:row>
      <xdr:rowOff>107950</xdr:rowOff>
    </xdr:to>
    <xdr:sp macro="" textlink="">
      <xdr:nvSpPr>
        <xdr:cNvPr id="314" name="フローチャート : 判断 313"/>
        <xdr:cNvSpPr/>
      </xdr:nvSpPr>
      <xdr:spPr>
        <a:xfrm>
          <a:off x="164592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42</xdr:row>
      <xdr:rowOff>38100</xdr:rowOff>
    </xdr:from>
    <xdr:to>
      <xdr:col>22</xdr:col>
      <xdr:colOff>565150</xdr:colOff>
      <xdr:row>42</xdr:row>
      <xdr:rowOff>50800</xdr:rowOff>
    </xdr:to>
    <xdr:cxnSp macro="">
      <xdr:nvCxnSpPr>
        <xdr:cNvPr id="315" name="直線コネクタ 314"/>
        <xdr:cNvCxnSpPr/>
      </xdr:nvCxnSpPr>
      <xdr:spPr>
        <a:xfrm flipV="1">
          <a:off x="14782800" y="7239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16" name="フローチャート : 判断 315"/>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17" name="テキスト ボックス 316"/>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114300</xdr:rowOff>
    </xdr:from>
    <xdr:to>
      <xdr:col>21</xdr:col>
      <xdr:colOff>361950</xdr:colOff>
      <xdr:row>42</xdr:row>
      <xdr:rowOff>50800</xdr:rowOff>
    </xdr:to>
    <xdr:cxnSp macro="">
      <xdr:nvCxnSpPr>
        <xdr:cNvPr id="318" name="直線コネクタ 317"/>
        <xdr:cNvCxnSpPr/>
      </xdr:nvCxnSpPr>
      <xdr:spPr>
        <a:xfrm>
          <a:off x="13893800" y="6629400"/>
          <a:ext cx="889000" cy="62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6350</xdr:rowOff>
    </xdr:from>
    <xdr:to>
      <xdr:col>21</xdr:col>
      <xdr:colOff>412750</xdr:colOff>
      <xdr:row>37</xdr:row>
      <xdr:rowOff>107950</xdr:rowOff>
    </xdr:to>
    <xdr:sp macro="" textlink="">
      <xdr:nvSpPr>
        <xdr:cNvPr id="319" name="フローチャート : 判断 318"/>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118127</xdr:rowOff>
    </xdr:from>
    <xdr:ext cx="762000" cy="259045"/>
    <xdr:sp macro="" textlink="">
      <xdr:nvSpPr>
        <xdr:cNvPr id="320" name="テキスト ボックス 319"/>
        <xdr:cNvSpPr txBox="1"/>
      </xdr:nvSpPr>
      <xdr:spPr>
        <a:xfrm>
          <a:off x="14401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114300</xdr:rowOff>
    </xdr:from>
    <xdr:to>
      <xdr:col>20</xdr:col>
      <xdr:colOff>158750</xdr:colOff>
      <xdr:row>38</xdr:row>
      <xdr:rowOff>139700</xdr:rowOff>
    </xdr:to>
    <xdr:cxnSp macro="">
      <xdr:nvCxnSpPr>
        <xdr:cNvPr id="321" name="直線コネクタ 320"/>
        <xdr:cNvCxnSpPr/>
      </xdr:nvCxnSpPr>
      <xdr:spPr>
        <a:xfrm flipV="1">
          <a:off x="13004800" y="6629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165100</xdr:rowOff>
    </xdr:from>
    <xdr:to>
      <xdr:col>20</xdr:col>
      <xdr:colOff>209550</xdr:colOff>
      <xdr:row>37</xdr:row>
      <xdr:rowOff>95250</xdr:rowOff>
    </xdr:to>
    <xdr:sp macro="" textlink="">
      <xdr:nvSpPr>
        <xdr:cNvPr id="322" name="フローチャート : 判断 321"/>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105427</xdr:rowOff>
    </xdr:from>
    <xdr:ext cx="762000" cy="259045"/>
    <xdr:sp macro="" textlink="">
      <xdr:nvSpPr>
        <xdr:cNvPr id="323" name="テキスト ボックス 322"/>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4" name="フローチャート : 判断 323"/>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105427</xdr:rowOff>
    </xdr:from>
    <xdr:ext cx="762000" cy="259045"/>
    <xdr:sp macro="" textlink="">
      <xdr:nvSpPr>
        <xdr:cNvPr id="325" name="テキスト ボックス 324"/>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41</xdr:row>
      <xdr:rowOff>19050</xdr:rowOff>
    </xdr:from>
    <xdr:to>
      <xdr:col>24</xdr:col>
      <xdr:colOff>82550</xdr:colOff>
      <xdr:row>41</xdr:row>
      <xdr:rowOff>120650</xdr:rowOff>
    </xdr:to>
    <xdr:sp macro="" textlink="">
      <xdr:nvSpPr>
        <xdr:cNvPr id="331" name="円/楕円 330"/>
        <xdr:cNvSpPr/>
      </xdr:nvSpPr>
      <xdr:spPr>
        <a:xfrm>
          <a:off x="164592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99077</xdr:rowOff>
    </xdr:from>
    <xdr:ext cx="762000" cy="259045"/>
    <xdr:sp macro="" textlink="">
      <xdr:nvSpPr>
        <xdr:cNvPr id="332" name="補助費等該当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41</xdr:row>
      <xdr:rowOff>158750</xdr:rowOff>
    </xdr:from>
    <xdr:to>
      <xdr:col>22</xdr:col>
      <xdr:colOff>615950</xdr:colOff>
      <xdr:row>42</xdr:row>
      <xdr:rowOff>88900</xdr:rowOff>
    </xdr:to>
    <xdr:sp macro="" textlink="">
      <xdr:nvSpPr>
        <xdr:cNvPr id="333" name="円/楕円 332"/>
        <xdr:cNvSpPr/>
      </xdr:nvSpPr>
      <xdr:spPr>
        <a:xfrm>
          <a:off x="156210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42</xdr:row>
      <xdr:rowOff>73677</xdr:rowOff>
    </xdr:from>
    <xdr:ext cx="736600" cy="259045"/>
    <xdr:sp macro="" textlink="">
      <xdr:nvSpPr>
        <xdr:cNvPr id="334" name="テキスト ボックス 333"/>
        <xdr:cNvSpPr txBox="1"/>
      </xdr:nvSpPr>
      <xdr:spPr>
        <a:xfrm>
          <a:off x="15290800" y="727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42</xdr:row>
      <xdr:rowOff>0</xdr:rowOff>
    </xdr:from>
    <xdr:to>
      <xdr:col>21</xdr:col>
      <xdr:colOff>412750</xdr:colOff>
      <xdr:row>42</xdr:row>
      <xdr:rowOff>101600</xdr:rowOff>
    </xdr:to>
    <xdr:sp macro="" textlink="">
      <xdr:nvSpPr>
        <xdr:cNvPr id="335" name="円/楕円 334"/>
        <xdr:cNvSpPr/>
      </xdr:nvSpPr>
      <xdr:spPr>
        <a:xfrm>
          <a:off x="14732000" y="72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42</xdr:row>
      <xdr:rowOff>86377</xdr:rowOff>
    </xdr:from>
    <xdr:ext cx="762000" cy="259045"/>
    <xdr:sp macro="" textlink="">
      <xdr:nvSpPr>
        <xdr:cNvPr id="336" name="テキスト ボックス 335"/>
        <xdr:cNvSpPr txBox="1"/>
      </xdr:nvSpPr>
      <xdr:spPr>
        <a:xfrm>
          <a:off x="14401800" y="728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63500</xdr:rowOff>
    </xdr:from>
    <xdr:to>
      <xdr:col>20</xdr:col>
      <xdr:colOff>209550</xdr:colOff>
      <xdr:row>38</xdr:row>
      <xdr:rowOff>165100</xdr:rowOff>
    </xdr:to>
    <xdr:sp macro="" textlink="">
      <xdr:nvSpPr>
        <xdr:cNvPr id="337" name="円/楕円 336"/>
        <xdr:cNvSpPr/>
      </xdr:nvSpPr>
      <xdr:spPr>
        <a:xfrm>
          <a:off x="138430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149877</xdr:rowOff>
    </xdr:from>
    <xdr:ext cx="762000" cy="259045"/>
    <xdr:sp macro="" textlink="">
      <xdr:nvSpPr>
        <xdr:cNvPr id="338" name="テキスト ボックス 337"/>
        <xdr:cNvSpPr txBox="1"/>
      </xdr:nvSpPr>
      <xdr:spPr>
        <a:xfrm>
          <a:off x="13512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88900</xdr:rowOff>
    </xdr:from>
    <xdr:to>
      <xdr:col>19</xdr:col>
      <xdr:colOff>6350</xdr:colOff>
      <xdr:row>39</xdr:row>
      <xdr:rowOff>19050</xdr:rowOff>
    </xdr:to>
    <xdr:sp macro="" textlink="">
      <xdr:nvSpPr>
        <xdr:cNvPr id="339" name="円/楕円 338"/>
        <xdr:cNvSpPr/>
      </xdr:nvSpPr>
      <xdr:spPr>
        <a:xfrm>
          <a:off x="12954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3827</xdr:rowOff>
    </xdr:from>
    <xdr:ext cx="762000" cy="259045"/>
    <xdr:sp macro="" textlink="">
      <xdr:nvSpPr>
        <xdr:cNvPr id="340" name="テキスト ボックス 339"/>
        <xdr:cNvSpPr txBox="1"/>
      </xdr:nvSpPr>
      <xdr:spPr>
        <a:xfrm>
          <a:off x="12623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公債費に係る経常収支比率は、前年度に比べ</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ポイント低くなった。</a:t>
          </a:r>
          <a:endParaRPr lang="ja-JP" altLang="ja-JP" sz="1400">
            <a:effectLst/>
          </a:endParaRPr>
        </a:p>
        <a:p>
          <a:pPr rtl="0"/>
          <a:r>
            <a:rPr lang="ja-JP" altLang="ja-JP" sz="1100" b="0" i="0" baseline="0">
              <a:solidFill>
                <a:schemeClr val="dk1"/>
              </a:solidFill>
              <a:effectLst/>
              <a:latin typeface="+mn-lt"/>
              <a:ea typeface="+mn-ea"/>
              <a:cs typeface="+mn-cs"/>
            </a:rPr>
            <a:t>　これは、経常収支比率の分子である公債費が減少したことによる。</a:t>
          </a:r>
          <a:endParaRPr lang="ja-JP" altLang="ja-JP" sz="1400">
            <a:effectLst/>
          </a:endParaRPr>
        </a:p>
        <a:p>
          <a:pPr rtl="0"/>
          <a:r>
            <a:rPr lang="ja-JP" altLang="ja-JP" sz="1100" b="0" i="0" baseline="0">
              <a:solidFill>
                <a:schemeClr val="dk1"/>
              </a:solidFill>
              <a:effectLst/>
              <a:latin typeface="+mn-lt"/>
              <a:ea typeface="+mn-ea"/>
              <a:cs typeface="+mn-cs"/>
            </a:rPr>
            <a:t>　また、依然</a:t>
          </a:r>
          <a:r>
            <a:rPr lang="ja-JP" altLang="en-US" sz="1100" b="0" i="0" baseline="0">
              <a:solidFill>
                <a:schemeClr val="dk1"/>
              </a:solidFill>
              <a:effectLst/>
              <a:latin typeface="+mn-lt"/>
              <a:ea typeface="+mn-ea"/>
              <a:cs typeface="+mn-cs"/>
            </a:rPr>
            <a:t>として</a:t>
          </a:r>
          <a:r>
            <a:rPr lang="ja-JP" altLang="ja-JP" sz="1100" b="0" i="0" baseline="0">
              <a:solidFill>
                <a:schemeClr val="dk1"/>
              </a:solidFill>
              <a:effectLst/>
              <a:latin typeface="+mn-lt"/>
              <a:ea typeface="+mn-ea"/>
              <a:cs typeface="+mn-cs"/>
            </a:rPr>
            <a:t>類似団体平均よりも高い水準であることから、今後も地方債の新規発行抑制に取り組み財政の健全化に努める。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80</xdr:row>
      <xdr:rowOff>127000</xdr:rowOff>
    </xdr:to>
    <xdr:cxnSp macro="">
      <xdr:nvCxnSpPr>
        <xdr:cNvPr id="365" name="直線コネクタ 364"/>
        <xdr:cNvCxnSpPr/>
      </xdr:nvCxnSpPr>
      <xdr:spPr>
        <a:xfrm flipV="1">
          <a:off x="4826000" y="1289659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6"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7" name="直線コネクタ 366"/>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68"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69" name="直線コネクタ 368"/>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12700</xdr:rowOff>
    </xdr:from>
    <xdr:to>
      <xdr:col>7</xdr:col>
      <xdr:colOff>15875</xdr:colOff>
      <xdr:row>78</xdr:row>
      <xdr:rowOff>76708</xdr:rowOff>
    </xdr:to>
    <xdr:cxnSp macro="">
      <xdr:nvCxnSpPr>
        <xdr:cNvPr id="370" name="直線コネクタ 369"/>
        <xdr:cNvCxnSpPr/>
      </xdr:nvCxnSpPr>
      <xdr:spPr>
        <a:xfrm flipV="1">
          <a:off x="3987800" y="1338580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12716</xdr:rowOff>
    </xdr:from>
    <xdr:ext cx="762000" cy="259045"/>
    <xdr:sp macro="" textlink="">
      <xdr:nvSpPr>
        <xdr:cNvPr id="371" name="公債費平均値テキスト"/>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72" name="フローチャート : 判断 371"/>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76708</xdr:rowOff>
    </xdr:from>
    <xdr:to>
      <xdr:col>5</xdr:col>
      <xdr:colOff>549275</xdr:colOff>
      <xdr:row>78</xdr:row>
      <xdr:rowOff>94996</xdr:rowOff>
    </xdr:to>
    <xdr:cxnSp macro="">
      <xdr:nvCxnSpPr>
        <xdr:cNvPr id="373" name="直線コネクタ 372"/>
        <xdr:cNvCxnSpPr/>
      </xdr:nvCxnSpPr>
      <xdr:spPr>
        <a:xfrm flipV="1">
          <a:off x="3098800" y="134498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74" name="フローチャート : 判断 373"/>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32529</xdr:rowOff>
    </xdr:from>
    <xdr:ext cx="736600" cy="259045"/>
    <xdr:sp macro="" textlink="">
      <xdr:nvSpPr>
        <xdr:cNvPr id="375" name="テキスト ボックス 374"/>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94996</xdr:rowOff>
    </xdr:from>
    <xdr:to>
      <xdr:col>4</xdr:col>
      <xdr:colOff>346075</xdr:colOff>
      <xdr:row>78</xdr:row>
      <xdr:rowOff>149861</xdr:rowOff>
    </xdr:to>
    <xdr:cxnSp macro="">
      <xdr:nvCxnSpPr>
        <xdr:cNvPr id="376" name="直線コネクタ 375"/>
        <xdr:cNvCxnSpPr/>
      </xdr:nvCxnSpPr>
      <xdr:spPr>
        <a:xfrm flipV="1">
          <a:off x="2209800" y="1346809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77" name="フローチャート : 判断 376"/>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46245</xdr:rowOff>
    </xdr:from>
    <xdr:ext cx="762000" cy="259045"/>
    <xdr:sp macro="" textlink="">
      <xdr:nvSpPr>
        <xdr:cNvPr id="378" name="テキスト ボックス 377"/>
        <xdr:cNvSpPr txBox="1"/>
      </xdr:nvSpPr>
      <xdr:spPr>
        <a:xfrm>
          <a:off x="2717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131572</xdr:rowOff>
    </xdr:from>
    <xdr:to>
      <xdr:col>3</xdr:col>
      <xdr:colOff>142875</xdr:colOff>
      <xdr:row>78</xdr:row>
      <xdr:rowOff>149861</xdr:rowOff>
    </xdr:to>
    <xdr:cxnSp macro="">
      <xdr:nvCxnSpPr>
        <xdr:cNvPr id="379" name="直線コネクタ 378"/>
        <xdr:cNvCxnSpPr/>
      </xdr:nvCxnSpPr>
      <xdr:spPr>
        <a:xfrm>
          <a:off x="1320800" y="135046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80" name="フローチャート : 判断 379"/>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50816</xdr:rowOff>
    </xdr:from>
    <xdr:ext cx="762000" cy="259045"/>
    <xdr:sp macro="" textlink="">
      <xdr:nvSpPr>
        <xdr:cNvPr id="381" name="テキスト ボックス 380"/>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82" name="フローチャート : 判断 38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83" name="テキスト ボックス 382"/>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89" name="円/楕円 388"/>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105427</xdr:rowOff>
    </xdr:from>
    <xdr:ext cx="762000" cy="259045"/>
    <xdr:sp macro="" textlink="">
      <xdr:nvSpPr>
        <xdr:cNvPr id="390" name="公債費該当値テキスト"/>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25908</xdr:rowOff>
    </xdr:from>
    <xdr:to>
      <xdr:col>5</xdr:col>
      <xdr:colOff>600075</xdr:colOff>
      <xdr:row>78</xdr:row>
      <xdr:rowOff>127508</xdr:rowOff>
    </xdr:to>
    <xdr:sp macro="" textlink="">
      <xdr:nvSpPr>
        <xdr:cNvPr id="391" name="円/楕円 390"/>
        <xdr:cNvSpPr/>
      </xdr:nvSpPr>
      <xdr:spPr>
        <a:xfrm>
          <a:off x="3937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92" name="テキスト ボックス 391"/>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44196</xdr:rowOff>
    </xdr:from>
    <xdr:to>
      <xdr:col>4</xdr:col>
      <xdr:colOff>396875</xdr:colOff>
      <xdr:row>78</xdr:row>
      <xdr:rowOff>145796</xdr:rowOff>
    </xdr:to>
    <xdr:sp macro="" textlink="">
      <xdr:nvSpPr>
        <xdr:cNvPr id="393" name="円/楕円 392"/>
        <xdr:cNvSpPr/>
      </xdr:nvSpPr>
      <xdr:spPr>
        <a:xfrm>
          <a:off x="3048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130573</xdr:rowOff>
    </xdr:from>
    <xdr:ext cx="762000" cy="259045"/>
    <xdr:sp macro="" textlink="">
      <xdr:nvSpPr>
        <xdr:cNvPr id="394" name="テキスト ボックス 393"/>
        <xdr:cNvSpPr txBox="1"/>
      </xdr:nvSpPr>
      <xdr:spPr>
        <a:xfrm>
          <a:off x="2717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99061</xdr:rowOff>
    </xdr:from>
    <xdr:to>
      <xdr:col>3</xdr:col>
      <xdr:colOff>193675</xdr:colOff>
      <xdr:row>79</xdr:row>
      <xdr:rowOff>29211</xdr:rowOff>
    </xdr:to>
    <xdr:sp macro="" textlink="">
      <xdr:nvSpPr>
        <xdr:cNvPr id="395" name="円/楕円 394"/>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396" name="テキスト ボックス 395"/>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80772</xdr:rowOff>
    </xdr:from>
    <xdr:to>
      <xdr:col>1</xdr:col>
      <xdr:colOff>676275</xdr:colOff>
      <xdr:row>79</xdr:row>
      <xdr:rowOff>10922</xdr:rowOff>
    </xdr:to>
    <xdr:sp macro="" textlink="">
      <xdr:nvSpPr>
        <xdr:cNvPr id="397" name="円/楕円 396"/>
        <xdr:cNvSpPr/>
      </xdr:nvSpPr>
      <xdr:spPr>
        <a:xfrm>
          <a:off x="1270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167149</xdr:rowOff>
    </xdr:from>
    <xdr:ext cx="762000" cy="259045"/>
    <xdr:sp macro="" textlink="">
      <xdr:nvSpPr>
        <xdr:cNvPr id="398" name="テキスト ボックス 397"/>
        <xdr:cNvSpPr txBox="1"/>
      </xdr:nvSpPr>
      <xdr:spPr>
        <a:xfrm>
          <a:off x="939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公債費以外に係る経常収支比率は、前年度</a:t>
          </a:r>
          <a:r>
            <a:rPr lang="ja-JP" altLang="en-US" sz="1100" b="0" i="0" baseline="0">
              <a:solidFill>
                <a:schemeClr val="dk1"/>
              </a:solidFill>
              <a:effectLst/>
              <a:latin typeface="+mn-lt"/>
              <a:ea typeface="+mn-ea"/>
              <a:cs typeface="+mn-cs"/>
            </a:rPr>
            <a:t>と同じ</a:t>
          </a:r>
          <a:r>
            <a:rPr lang="ja-JP" altLang="ja-JP" sz="1100" b="0" i="0" baseline="0">
              <a:solidFill>
                <a:schemeClr val="dk1"/>
              </a:solidFill>
              <a:effectLst/>
              <a:latin typeface="+mn-lt"/>
              <a:ea typeface="+mn-ea"/>
              <a:cs typeface="+mn-cs"/>
            </a:rPr>
            <a:t>水準となっており、類似団体平均</a:t>
          </a:r>
          <a:r>
            <a:rPr lang="ja-JP" altLang="en-US" sz="1100" b="0" i="0" baseline="0">
              <a:solidFill>
                <a:schemeClr val="dk1"/>
              </a:solidFill>
              <a:effectLst/>
              <a:latin typeface="+mn-lt"/>
              <a:ea typeface="+mn-ea"/>
              <a:cs typeface="+mn-cs"/>
            </a:rPr>
            <a:t>とほぼ同程度と</a:t>
          </a:r>
          <a:r>
            <a:rPr lang="ja-JP" altLang="ja-JP" sz="1100" b="0" i="0" baseline="0">
              <a:solidFill>
                <a:schemeClr val="dk1"/>
              </a:solidFill>
              <a:effectLst/>
              <a:latin typeface="+mn-lt"/>
              <a:ea typeface="+mn-ea"/>
              <a:cs typeface="+mn-cs"/>
            </a:rPr>
            <a:t>なっている。</a:t>
          </a:r>
          <a:endParaRPr lang="ja-JP" altLang="ja-JP" sz="1400">
            <a:effectLst/>
          </a:endParaRPr>
        </a:p>
        <a:p>
          <a:pPr rtl="0"/>
          <a:r>
            <a:rPr lang="ja-JP" altLang="ja-JP" sz="1100" b="0" i="0" baseline="0">
              <a:solidFill>
                <a:schemeClr val="dk1"/>
              </a:solidFill>
              <a:effectLst/>
              <a:latin typeface="+mn-lt"/>
              <a:ea typeface="+mn-ea"/>
              <a:cs typeface="+mn-cs"/>
            </a:rPr>
            <a:t>　高齢化率の上昇などにより社会保障関連の扶助費などが増加傾向にある</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内部管理経費等の一層の削減を推進し、歳出の削減に努める。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127000</xdr:rowOff>
    </xdr:from>
    <xdr:to>
      <xdr:col>24</xdr:col>
      <xdr:colOff>31750</xdr:colOff>
      <xdr:row>80</xdr:row>
      <xdr:rowOff>58420</xdr:rowOff>
    </xdr:to>
    <xdr:cxnSp macro="">
      <xdr:nvCxnSpPr>
        <xdr:cNvPr id="424" name="直線コネクタ 423"/>
        <xdr:cNvCxnSpPr/>
      </xdr:nvCxnSpPr>
      <xdr:spPr>
        <a:xfrm flipV="1">
          <a:off x="16510000" y="1281430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5"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26" name="直線コネクタ 425"/>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41927</xdr:rowOff>
    </xdr:from>
    <xdr:ext cx="762000" cy="259045"/>
    <xdr:sp macro="" textlink="">
      <xdr:nvSpPr>
        <xdr:cNvPr id="427"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23</xdr:col>
      <xdr:colOff>628650</xdr:colOff>
      <xdr:row>74</xdr:row>
      <xdr:rowOff>127000</xdr:rowOff>
    </xdr:from>
    <xdr:to>
      <xdr:col>24</xdr:col>
      <xdr:colOff>120650</xdr:colOff>
      <xdr:row>74</xdr:row>
      <xdr:rowOff>127000</xdr:rowOff>
    </xdr:to>
    <xdr:cxnSp macro="">
      <xdr:nvCxnSpPr>
        <xdr:cNvPr id="428" name="直線コネクタ 427"/>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156718</xdr:rowOff>
    </xdr:from>
    <xdr:to>
      <xdr:col>24</xdr:col>
      <xdr:colOff>31750</xdr:colOff>
      <xdr:row>77</xdr:row>
      <xdr:rowOff>156718</xdr:rowOff>
    </xdr:to>
    <xdr:cxnSp macro="">
      <xdr:nvCxnSpPr>
        <xdr:cNvPr id="429" name="直線コネクタ 428"/>
        <xdr:cNvCxnSpPr/>
      </xdr:nvCxnSpPr>
      <xdr:spPr>
        <a:xfrm>
          <a:off x="15671800" y="133583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117873</xdr:rowOff>
    </xdr:from>
    <xdr:ext cx="762000" cy="259045"/>
    <xdr:sp macro="" textlink="">
      <xdr:nvSpPr>
        <xdr:cNvPr id="430" name="公債費以外平均値テキスト"/>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101346</xdr:rowOff>
    </xdr:from>
    <xdr:to>
      <xdr:col>24</xdr:col>
      <xdr:colOff>82550</xdr:colOff>
      <xdr:row>78</xdr:row>
      <xdr:rowOff>31496</xdr:rowOff>
    </xdr:to>
    <xdr:sp macro="" textlink="">
      <xdr:nvSpPr>
        <xdr:cNvPr id="431" name="フローチャート : 判断 430"/>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51563</xdr:rowOff>
    </xdr:from>
    <xdr:to>
      <xdr:col>22</xdr:col>
      <xdr:colOff>565150</xdr:colOff>
      <xdr:row>77</xdr:row>
      <xdr:rowOff>156718</xdr:rowOff>
    </xdr:to>
    <xdr:cxnSp macro="">
      <xdr:nvCxnSpPr>
        <xdr:cNvPr id="432" name="直線コネクタ 431"/>
        <xdr:cNvCxnSpPr/>
      </xdr:nvCxnSpPr>
      <xdr:spPr>
        <a:xfrm>
          <a:off x="14782800" y="13253213"/>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153924</xdr:rowOff>
    </xdr:from>
    <xdr:to>
      <xdr:col>22</xdr:col>
      <xdr:colOff>615950</xdr:colOff>
      <xdr:row>77</xdr:row>
      <xdr:rowOff>84074</xdr:rowOff>
    </xdr:to>
    <xdr:sp macro="" textlink="">
      <xdr:nvSpPr>
        <xdr:cNvPr id="433" name="フローチャート : 判断 432"/>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94251</xdr:rowOff>
    </xdr:from>
    <xdr:ext cx="736600" cy="259045"/>
    <xdr:sp macro="" textlink="">
      <xdr:nvSpPr>
        <xdr:cNvPr id="434" name="テキスト ボックス 433"/>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37846</xdr:rowOff>
    </xdr:from>
    <xdr:to>
      <xdr:col>21</xdr:col>
      <xdr:colOff>361950</xdr:colOff>
      <xdr:row>77</xdr:row>
      <xdr:rowOff>51563</xdr:rowOff>
    </xdr:to>
    <xdr:cxnSp macro="">
      <xdr:nvCxnSpPr>
        <xdr:cNvPr id="435" name="直線コネクタ 434"/>
        <xdr:cNvCxnSpPr/>
      </xdr:nvCxnSpPr>
      <xdr:spPr>
        <a:xfrm>
          <a:off x="13893800" y="132394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6" name="フローチャート : 判断 435"/>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7" name="テキスト ボックス 436"/>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14987</xdr:rowOff>
    </xdr:from>
    <xdr:to>
      <xdr:col>20</xdr:col>
      <xdr:colOff>158750</xdr:colOff>
      <xdr:row>77</xdr:row>
      <xdr:rowOff>37846</xdr:rowOff>
    </xdr:to>
    <xdr:cxnSp macro="">
      <xdr:nvCxnSpPr>
        <xdr:cNvPr id="438" name="直線コネクタ 437"/>
        <xdr:cNvCxnSpPr/>
      </xdr:nvCxnSpPr>
      <xdr:spPr>
        <a:xfrm>
          <a:off x="13004800" y="132166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112776</xdr:rowOff>
    </xdr:from>
    <xdr:to>
      <xdr:col>20</xdr:col>
      <xdr:colOff>209550</xdr:colOff>
      <xdr:row>77</xdr:row>
      <xdr:rowOff>42926</xdr:rowOff>
    </xdr:to>
    <xdr:sp macro="" textlink="">
      <xdr:nvSpPr>
        <xdr:cNvPr id="439" name="フローチャート : 判断 438"/>
        <xdr:cNvSpPr/>
      </xdr:nvSpPr>
      <xdr:spPr>
        <a:xfrm>
          <a:off x="13843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53103</xdr:rowOff>
    </xdr:from>
    <xdr:ext cx="762000" cy="259045"/>
    <xdr:sp macro="" textlink="">
      <xdr:nvSpPr>
        <xdr:cNvPr id="440" name="テキスト ボックス 439"/>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41" name="フローチャート : 判断 440"/>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25671</xdr:rowOff>
    </xdr:from>
    <xdr:ext cx="762000" cy="259045"/>
    <xdr:sp macro="" textlink="">
      <xdr:nvSpPr>
        <xdr:cNvPr id="442" name="テキスト ボックス 441"/>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48" name="円/楕円 447"/>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77995</xdr:rowOff>
    </xdr:from>
    <xdr:ext cx="762000" cy="259045"/>
    <xdr:sp macro="" textlink="">
      <xdr:nvSpPr>
        <xdr:cNvPr id="449" name="公債費以外該当値テキスト"/>
        <xdr:cNvSpPr txBox="1"/>
      </xdr:nvSpPr>
      <xdr:spPr>
        <a:xfrm>
          <a:off x="16598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105918</xdr:rowOff>
    </xdr:from>
    <xdr:to>
      <xdr:col>22</xdr:col>
      <xdr:colOff>615950</xdr:colOff>
      <xdr:row>78</xdr:row>
      <xdr:rowOff>36068</xdr:rowOff>
    </xdr:to>
    <xdr:sp macro="" textlink="">
      <xdr:nvSpPr>
        <xdr:cNvPr id="450" name="円/楕円 449"/>
        <xdr:cNvSpPr/>
      </xdr:nvSpPr>
      <xdr:spPr>
        <a:xfrm>
          <a:off x="15621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20845</xdr:rowOff>
    </xdr:from>
    <xdr:ext cx="736600" cy="259045"/>
    <xdr:sp macro="" textlink="">
      <xdr:nvSpPr>
        <xdr:cNvPr id="451" name="テキスト ボックス 450"/>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763</xdr:rowOff>
    </xdr:from>
    <xdr:to>
      <xdr:col>21</xdr:col>
      <xdr:colOff>412750</xdr:colOff>
      <xdr:row>77</xdr:row>
      <xdr:rowOff>102363</xdr:rowOff>
    </xdr:to>
    <xdr:sp macro="" textlink="">
      <xdr:nvSpPr>
        <xdr:cNvPr id="452" name="円/楕円 451"/>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87140</xdr:rowOff>
    </xdr:from>
    <xdr:ext cx="762000" cy="259045"/>
    <xdr:sp macro="" textlink="">
      <xdr:nvSpPr>
        <xdr:cNvPr id="453" name="テキスト ボックス 452"/>
        <xdr:cNvSpPr txBox="1"/>
      </xdr:nvSpPr>
      <xdr:spPr>
        <a:xfrm>
          <a:off x="14401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158496</xdr:rowOff>
    </xdr:from>
    <xdr:to>
      <xdr:col>20</xdr:col>
      <xdr:colOff>209550</xdr:colOff>
      <xdr:row>77</xdr:row>
      <xdr:rowOff>88646</xdr:rowOff>
    </xdr:to>
    <xdr:sp macro="" textlink="">
      <xdr:nvSpPr>
        <xdr:cNvPr id="454" name="円/楕円 453"/>
        <xdr:cNvSpPr/>
      </xdr:nvSpPr>
      <xdr:spPr>
        <a:xfrm>
          <a:off x="13843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73423</xdr:rowOff>
    </xdr:from>
    <xdr:ext cx="762000" cy="259045"/>
    <xdr:sp macro="" textlink="">
      <xdr:nvSpPr>
        <xdr:cNvPr id="455" name="テキスト ボックス 454"/>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135637</xdr:rowOff>
    </xdr:from>
    <xdr:to>
      <xdr:col>19</xdr:col>
      <xdr:colOff>6350</xdr:colOff>
      <xdr:row>77</xdr:row>
      <xdr:rowOff>65787</xdr:rowOff>
    </xdr:to>
    <xdr:sp macro="" textlink="">
      <xdr:nvSpPr>
        <xdr:cNvPr id="456" name="円/楕円 455"/>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50564</xdr:rowOff>
    </xdr:from>
    <xdr:ext cx="762000" cy="259045"/>
    <xdr:sp macro="" textlink="">
      <xdr:nvSpPr>
        <xdr:cNvPr id="457" name="テキスト ボックス 456"/>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兵庫県三田市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14311</xdr:rowOff>
    </xdr:from>
    <xdr:to>
      <xdr:col>4</xdr:col>
      <xdr:colOff>1117600</xdr:colOff>
      <xdr:row>20</xdr:row>
      <xdr:rowOff>103465</xdr:rowOff>
    </xdr:to>
    <xdr:cxnSp macro="">
      <xdr:nvCxnSpPr>
        <xdr:cNvPr id="47" name="直線コネクタ 46"/>
        <xdr:cNvCxnSpPr/>
      </xdr:nvCxnSpPr>
      <xdr:spPr bwMode="auto">
        <a:xfrm flipV="1">
          <a:off x="5651500" y="2119336"/>
          <a:ext cx="0" cy="14607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75542</xdr:rowOff>
    </xdr:from>
    <xdr:ext cx="762000" cy="259045"/>
    <xdr:sp macro="" textlink="">
      <xdr:nvSpPr>
        <xdr:cNvPr id="48" name="人口1人当たり決算額の推移最小値テキスト130"/>
        <xdr:cNvSpPr txBox="1"/>
      </xdr:nvSpPr>
      <xdr:spPr>
        <a:xfrm>
          <a:off x="5740400" y="355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40,929</a:t>
          </a:r>
          <a:endParaRPr kumimoji="1" lang="ja-JP" altLang="en-US" sz="1000" b="1">
            <a:latin typeface="ＭＳ Ｐゴシック"/>
          </a:endParaRPr>
        </a:p>
      </xdr:txBody>
    </xdr:sp>
    <xdr:clientData/>
  </xdr:oneCellAnchor>
  <xdr:twoCellAnchor>
    <xdr:from>
      <xdr:col>4</xdr:col>
      <xdr:colOff>1028700</xdr:colOff>
      <xdr:row>20</xdr:row>
      <xdr:rowOff>103465</xdr:rowOff>
    </xdr:from>
    <xdr:to>
      <xdr:col>5</xdr:col>
      <xdr:colOff>73025</xdr:colOff>
      <xdr:row>20</xdr:row>
      <xdr:rowOff>103465</xdr:rowOff>
    </xdr:to>
    <xdr:cxnSp macro="">
      <xdr:nvCxnSpPr>
        <xdr:cNvPr id="49" name="直線コネクタ 48"/>
        <xdr:cNvCxnSpPr/>
      </xdr:nvCxnSpPr>
      <xdr:spPr bwMode="auto">
        <a:xfrm>
          <a:off x="5562600" y="35800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100688</xdr:rowOff>
    </xdr:from>
    <xdr:ext cx="762000" cy="259045"/>
    <xdr:sp macro="" textlink="">
      <xdr:nvSpPr>
        <xdr:cNvPr id="50" name="人口1人当たり決算額の推移最大値テキスト130"/>
        <xdr:cNvSpPr txBox="1"/>
      </xdr:nvSpPr>
      <xdr:spPr>
        <a:xfrm>
          <a:off x="5740400" y="186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85,659</a:t>
          </a:r>
          <a:endParaRPr kumimoji="1" lang="ja-JP" altLang="en-US" sz="1000" b="1">
            <a:latin typeface="ＭＳ Ｐゴシック"/>
          </a:endParaRPr>
        </a:p>
      </xdr:txBody>
    </xdr:sp>
    <xdr:clientData/>
  </xdr:oneCellAnchor>
  <xdr:twoCellAnchor>
    <xdr:from>
      <xdr:col>4</xdr:col>
      <xdr:colOff>1028700</xdr:colOff>
      <xdr:row>12</xdr:row>
      <xdr:rowOff>14311</xdr:rowOff>
    </xdr:from>
    <xdr:to>
      <xdr:col>5</xdr:col>
      <xdr:colOff>73025</xdr:colOff>
      <xdr:row>12</xdr:row>
      <xdr:rowOff>14311</xdr:rowOff>
    </xdr:to>
    <xdr:cxnSp macro="">
      <xdr:nvCxnSpPr>
        <xdr:cNvPr id="51" name="直線コネクタ 50"/>
        <xdr:cNvCxnSpPr/>
      </xdr:nvCxnSpPr>
      <xdr:spPr bwMode="auto">
        <a:xfrm>
          <a:off x="5562600" y="2119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22410</xdr:rowOff>
    </xdr:from>
    <xdr:to>
      <xdr:col>4</xdr:col>
      <xdr:colOff>1117600</xdr:colOff>
      <xdr:row>15</xdr:row>
      <xdr:rowOff>64178</xdr:rowOff>
    </xdr:to>
    <xdr:cxnSp macro="">
      <xdr:nvCxnSpPr>
        <xdr:cNvPr id="52" name="直線コネクタ 51"/>
        <xdr:cNvCxnSpPr/>
      </xdr:nvCxnSpPr>
      <xdr:spPr bwMode="auto">
        <a:xfrm>
          <a:off x="5003800" y="2641785"/>
          <a:ext cx="647700" cy="41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147500</xdr:rowOff>
    </xdr:from>
    <xdr:ext cx="762000" cy="259045"/>
    <xdr:sp macro="" textlink="">
      <xdr:nvSpPr>
        <xdr:cNvPr id="53" name="人口1人当たり決算額の推移平均値テキスト130"/>
        <xdr:cNvSpPr txBox="1"/>
      </xdr:nvSpPr>
      <xdr:spPr>
        <a:xfrm>
          <a:off x="5740400" y="276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163326</xdr:rowOff>
    </xdr:from>
    <xdr:to>
      <xdr:col>4</xdr:col>
      <xdr:colOff>469900</xdr:colOff>
      <xdr:row>15</xdr:row>
      <xdr:rowOff>22410</xdr:rowOff>
    </xdr:to>
    <xdr:cxnSp macro="">
      <xdr:nvCxnSpPr>
        <xdr:cNvPr id="55" name="直線コネクタ 54"/>
        <xdr:cNvCxnSpPr/>
      </xdr:nvCxnSpPr>
      <xdr:spPr bwMode="auto">
        <a:xfrm>
          <a:off x="4305300" y="2611251"/>
          <a:ext cx="698500" cy="30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118698</xdr:rowOff>
    </xdr:from>
    <xdr:to>
      <xdr:col>4</xdr:col>
      <xdr:colOff>520700</xdr:colOff>
      <xdr:row>16</xdr:row>
      <xdr:rowOff>48848</xdr:rowOff>
    </xdr:to>
    <xdr:sp macro="" textlink="">
      <xdr:nvSpPr>
        <xdr:cNvPr id="56" name="フローチャート : 判断 55"/>
        <xdr:cNvSpPr/>
      </xdr:nvSpPr>
      <xdr:spPr bwMode="auto">
        <a:xfrm>
          <a:off x="4953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33625</xdr:rowOff>
    </xdr:from>
    <xdr:ext cx="736600" cy="259045"/>
    <xdr:sp macro="" textlink="">
      <xdr:nvSpPr>
        <xdr:cNvPr id="57" name="テキスト ボックス 56"/>
        <xdr:cNvSpPr txBox="1"/>
      </xdr:nvSpPr>
      <xdr:spPr>
        <a:xfrm>
          <a:off x="4622800" y="2824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121525</xdr:rowOff>
    </xdr:from>
    <xdr:to>
      <xdr:col>3</xdr:col>
      <xdr:colOff>904875</xdr:colOff>
      <xdr:row>14</xdr:row>
      <xdr:rowOff>163326</xdr:rowOff>
    </xdr:to>
    <xdr:cxnSp macro="">
      <xdr:nvCxnSpPr>
        <xdr:cNvPr id="58" name="直線コネクタ 57"/>
        <xdr:cNvCxnSpPr/>
      </xdr:nvCxnSpPr>
      <xdr:spPr bwMode="auto">
        <a:xfrm>
          <a:off x="3606800" y="2569450"/>
          <a:ext cx="698500" cy="41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162556</xdr:rowOff>
    </xdr:from>
    <xdr:to>
      <xdr:col>3</xdr:col>
      <xdr:colOff>955675</xdr:colOff>
      <xdr:row>16</xdr:row>
      <xdr:rowOff>92706</xdr:rowOff>
    </xdr:to>
    <xdr:sp macro="" textlink="">
      <xdr:nvSpPr>
        <xdr:cNvPr id="59" name="フローチャート : 判断 58"/>
        <xdr:cNvSpPr/>
      </xdr:nvSpPr>
      <xdr:spPr bwMode="auto">
        <a:xfrm>
          <a:off x="4254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77483</xdr:rowOff>
    </xdr:from>
    <xdr:ext cx="762000" cy="259045"/>
    <xdr:sp macro="" textlink="">
      <xdr:nvSpPr>
        <xdr:cNvPr id="60" name="テキスト ボックス 59"/>
        <xdr:cNvSpPr txBox="1"/>
      </xdr:nvSpPr>
      <xdr:spPr>
        <a:xfrm>
          <a:off x="3924300" y="286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98958</xdr:rowOff>
    </xdr:from>
    <xdr:to>
      <xdr:col>3</xdr:col>
      <xdr:colOff>206375</xdr:colOff>
      <xdr:row>14</xdr:row>
      <xdr:rowOff>121525</xdr:rowOff>
    </xdr:to>
    <xdr:cxnSp macro="">
      <xdr:nvCxnSpPr>
        <xdr:cNvPr id="61" name="直線コネクタ 60"/>
        <xdr:cNvCxnSpPr/>
      </xdr:nvCxnSpPr>
      <xdr:spPr bwMode="auto">
        <a:xfrm>
          <a:off x="2908300" y="2546883"/>
          <a:ext cx="698500" cy="22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93356</xdr:rowOff>
    </xdr:from>
    <xdr:to>
      <xdr:col>3</xdr:col>
      <xdr:colOff>257175</xdr:colOff>
      <xdr:row>16</xdr:row>
      <xdr:rowOff>23506</xdr:rowOff>
    </xdr:to>
    <xdr:sp macro="" textlink="">
      <xdr:nvSpPr>
        <xdr:cNvPr id="62" name="フローチャート : 判断 61"/>
        <xdr:cNvSpPr/>
      </xdr:nvSpPr>
      <xdr:spPr bwMode="auto">
        <a:xfrm>
          <a:off x="3556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8283</xdr:rowOff>
    </xdr:from>
    <xdr:ext cx="762000" cy="259045"/>
    <xdr:sp macro="" textlink="">
      <xdr:nvSpPr>
        <xdr:cNvPr id="63" name="テキスト ボックス 62"/>
        <xdr:cNvSpPr txBox="1"/>
      </xdr:nvSpPr>
      <xdr:spPr>
        <a:xfrm>
          <a:off x="32258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13281</xdr:rowOff>
    </xdr:from>
    <xdr:to>
      <xdr:col>2</xdr:col>
      <xdr:colOff>692150</xdr:colOff>
      <xdr:row>15</xdr:row>
      <xdr:rowOff>114881</xdr:rowOff>
    </xdr:to>
    <xdr:sp macro="" textlink="">
      <xdr:nvSpPr>
        <xdr:cNvPr id="64" name="フローチャート : 判断 63"/>
        <xdr:cNvSpPr/>
      </xdr:nvSpPr>
      <xdr:spPr bwMode="auto">
        <a:xfrm>
          <a:off x="2857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99658</xdr:rowOff>
    </xdr:from>
    <xdr:ext cx="762000" cy="259045"/>
    <xdr:sp macro="" textlink="">
      <xdr:nvSpPr>
        <xdr:cNvPr id="65" name="テキスト ボックス 64"/>
        <xdr:cNvSpPr txBox="1"/>
      </xdr:nvSpPr>
      <xdr:spPr>
        <a:xfrm>
          <a:off x="25273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13378</xdr:rowOff>
    </xdr:from>
    <xdr:to>
      <xdr:col>5</xdr:col>
      <xdr:colOff>34925</xdr:colOff>
      <xdr:row>15</xdr:row>
      <xdr:rowOff>114978</xdr:rowOff>
    </xdr:to>
    <xdr:sp macro="" textlink="">
      <xdr:nvSpPr>
        <xdr:cNvPr id="71" name="円/楕円 70"/>
        <xdr:cNvSpPr/>
      </xdr:nvSpPr>
      <xdr:spPr bwMode="auto">
        <a:xfrm>
          <a:off x="5600700" y="2632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29905</xdr:rowOff>
    </xdr:from>
    <xdr:ext cx="762000" cy="259045"/>
    <xdr:sp macro="" textlink="">
      <xdr:nvSpPr>
        <xdr:cNvPr id="72" name="人口1人当たり決算額の推移該当値テキスト130"/>
        <xdr:cNvSpPr txBox="1"/>
      </xdr:nvSpPr>
      <xdr:spPr>
        <a:xfrm>
          <a:off x="5740400" y="2477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68,382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143060</xdr:rowOff>
    </xdr:from>
    <xdr:to>
      <xdr:col>4</xdr:col>
      <xdr:colOff>520700</xdr:colOff>
      <xdr:row>15</xdr:row>
      <xdr:rowOff>73210</xdr:rowOff>
    </xdr:to>
    <xdr:sp macro="" textlink="">
      <xdr:nvSpPr>
        <xdr:cNvPr id="73" name="円/楕円 72"/>
        <xdr:cNvSpPr/>
      </xdr:nvSpPr>
      <xdr:spPr bwMode="auto">
        <a:xfrm>
          <a:off x="4953000" y="2590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83387</xdr:rowOff>
    </xdr:from>
    <xdr:ext cx="736600" cy="259045"/>
    <xdr:sp macro="" textlink="">
      <xdr:nvSpPr>
        <xdr:cNvPr id="74" name="テキスト ボックス 73"/>
        <xdr:cNvSpPr txBox="1"/>
      </xdr:nvSpPr>
      <xdr:spPr>
        <a:xfrm>
          <a:off x="4622800" y="235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69,661</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112526</xdr:rowOff>
    </xdr:from>
    <xdr:to>
      <xdr:col>3</xdr:col>
      <xdr:colOff>955675</xdr:colOff>
      <xdr:row>15</xdr:row>
      <xdr:rowOff>42676</xdr:rowOff>
    </xdr:to>
    <xdr:sp macro="" textlink="">
      <xdr:nvSpPr>
        <xdr:cNvPr id="75" name="円/楕円 74"/>
        <xdr:cNvSpPr/>
      </xdr:nvSpPr>
      <xdr:spPr bwMode="auto">
        <a:xfrm>
          <a:off x="4254500" y="2560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52853</xdr:rowOff>
    </xdr:from>
    <xdr:ext cx="762000" cy="259045"/>
    <xdr:sp macro="" textlink="">
      <xdr:nvSpPr>
        <xdr:cNvPr id="76" name="テキスト ボックス 75"/>
        <xdr:cNvSpPr txBox="1"/>
      </xdr:nvSpPr>
      <xdr:spPr>
        <a:xfrm>
          <a:off x="3924300" y="232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70,596</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70725</xdr:rowOff>
    </xdr:from>
    <xdr:to>
      <xdr:col>3</xdr:col>
      <xdr:colOff>257175</xdr:colOff>
      <xdr:row>15</xdr:row>
      <xdr:rowOff>875</xdr:rowOff>
    </xdr:to>
    <xdr:sp macro="" textlink="">
      <xdr:nvSpPr>
        <xdr:cNvPr id="77" name="円/楕円 76"/>
        <xdr:cNvSpPr/>
      </xdr:nvSpPr>
      <xdr:spPr bwMode="auto">
        <a:xfrm>
          <a:off x="3556000" y="2518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11052</xdr:rowOff>
    </xdr:from>
    <xdr:ext cx="762000" cy="259045"/>
    <xdr:sp macro="" textlink="">
      <xdr:nvSpPr>
        <xdr:cNvPr id="78" name="テキスト ボックス 77"/>
        <xdr:cNvSpPr txBox="1"/>
      </xdr:nvSpPr>
      <xdr:spPr>
        <a:xfrm>
          <a:off x="3225800" y="228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71,876</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48158</xdr:rowOff>
    </xdr:from>
    <xdr:to>
      <xdr:col>2</xdr:col>
      <xdr:colOff>692150</xdr:colOff>
      <xdr:row>14</xdr:row>
      <xdr:rowOff>149758</xdr:rowOff>
    </xdr:to>
    <xdr:sp macro="" textlink="">
      <xdr:nvSpPr>
        <xdr:cNvPr id="79" name="円/楕円 78"/>
        <xdr:cNvSpPr/>
      </xdr:nvSpPr>
      <xdr:spPr bwMode="auto">
        <a:xfrm>
          <a:off x="2857500" y="2496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159935</xdr:rowOff>
    </xdr:from>
    <xdr:ext cx="762000" cy="259045"/>
    <xdr:sp macro="" textlink="">
      <xdr:nvSpPr>
        <xdr:cNvPr id="80" name="テキスト ボックス 79"/>
        <xdr:cNvSpPr txBox="1"/>
      </xdr:nvSpPr>
      <xdr:spPr>
        <a:xfrm>
          <a:off x="2527300" y="2264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72,567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110503</xdr:rowOff>
    </xdr:from>
    <xdr:to>
      <xdr:col>4</xdr:col>
      <xdr:colOff>1117600</xdr:colOff>
      <xdr:row>39</xdr:row>
      <xdr:rowOff>4546</xdr:rowOff>
    </xdr:to>
    <xdr:cxnSp macro="">
      <xdr:nvCxnSpPr>
        <xdr:cNvPr id="109" name="直線コネクタ 108"/>
        <xdr:cNvCxnSpPr/>
      </xdr:nvCxnSpPr>
      <xdr:spPr bwMode="auto">
        <a:xfrm flipV="1">
          <a:off x="5651500" y="6035053"/>
          <a:ext cx="0" cy="1608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148073</xdr:rowOff>
    </xdr:from>
    <xdr:ext cx="762000" cy="259045"/>
    <xdr:sp macro="" textlink="">
      <xdr:nvSpPr>
        <xdr:cNvPr id="110" name="人口1人当たり決算額の推移最小値テキスト445"/>
        <xdr:cNvSpPr txBox="1"/>
      </xdr:nvSpPr>
      <xdr:spPr>
        <a:xfrm>
          <a:off x="5740400" y="761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a:t>
          </a:r>
          <a:endParaRPr kumimoji="1" lang="ja-JP" altLang="en-US" sz="1000" b="1">
            <a:latin typeface="ＭＳ Ｐゴシック"/>
          </a:endParaRPr>
        </a:p>
      </xdr:txBody>
    </xdr:sp>
    <xdr:clientData/>
  </xdr:oneCellAnchor>
  <xdr:twoCellAnchor>
    <xdr:from>
      <xdr:col>4</xdr:col>
      <xdr:colOff>1028700</xdr:colOff>
      <xdr:row>39</xdr:row>
      <xdr:rowOff>4546</xdr:rowOff>
    </xdr:from>
    <xdr:to>
      <xdr:col>5</xdr:col>
      <xdr:colOff>73025</xdr:colOff>
      <xdr:row>39</xdr:row>
      <xdr:rowOff>4546</xdr:rowOff>
    </xdr:to>
    <xdr:cxnSp macro="">
      <xdr:nvCxnSpPr>
        <xdr:cNvPr id="111" name="直線コネクタ 110"/>
        <xdr:cNvCxnSpPr/>
      </xdr:nvCxnSpPr>
      <xdr:spPr bwMode="auto">
        <a:xfrm>
          <a:off x="5562600" y="7643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25430</xdr:rowOff>
    </xdr:from>
    <xdr:ext cx="762000" cy="259045"/>
    <xdr:sp macro="" textlink="">
      <xdr:nvSpPr>
        <xdr:cNvPr id="112" name="人口1人当たり決算額の推移最大値テキスト445"/>
        <xdr:cNvSpPr txBox="1"/>
      </xdr:nvSpPr>
      <xdr:spPr>
        <a:xfrm>
          <a:off x="5740400" y="577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39,933</a:t>
          </a:r>
          <a:endParaRPr kumimoji="1" lang="ja-JP" altLang="en-US" sz="1000" b="1">
            <a:latin typeface="ＭＳ Ｐゴシック"/>
          </a:endParaRPr>
        </a:p>
      </xdr:txBody>
    </xdr:sp>
    <xdr:clientData/>
  </xdr:oneCellAnchor>
  <xdr:twoCellAnchor>
    <xdr:from>
      <xdr:col>4</xdr:col>
      <xdr:colOff>1028700</xdr:colOff>
      <xdr:row>33</xdr:row>
      <xdr:rowOff>110503</xdr:rowOff>
    </xdr:from>
    <xdr:to>
      <xdr:col>5</xdr:col>
      <xdr:colOff>73025</xdr:colOff>
      <xdr:row>33</xdr:row>
      <xdr:rowOff>110503</xdr:rowOff>
    </xdr:to>
    <xdr:cxnSp macro="">
      <xdr:nvCxnSpPr>
        <xdr:cNvPr id="113" name="直線コネクタ 112"/>
        <xdr:cNvCxnSpPr/>
      </xdr:nvCxnSpPr>
      <xdr:spPr bwMode="auto">
        <a:xfrm>
          <a:off x="5562600" y="6035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57658</xdr:rowOff>
    </xdr:from>
    <xdr:to>
      <xdr:col>4</xdr:col>
      <xdr:colOff>1117600</xdr:colOff>
      <xdr:row>36</xdr:row>
      <xdr:rowOff>113208</xdr:rowOff>
    </xdr:to>
    <xdr:cxnSp macro="">
      <xdr:nvCxnSpPr>
        <xdr:cNvPr id="114" name="直線コネクタ 113"/>
        <xdr:cNvCxnSpPr/>
      </xdr:nvCxnSpPr>
      <xdr:spPr bwMode="auto">
        <a:xfrm flipV="1">
          <a:off x="5003800" y="7010908"/>
          <a:ext cx="647700" cy="55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19207</xdr:rowOff>
    </xdr:from>
    <xdr:ext cx="762000" cy="259045"/>
    <xdr:sp macro="" textlink="">
      <xdr:nvSpPr>
        <xdr:cNvPr id="115" name="人口1人当たり決算額の推移平均値テキスト445"/>
        <xdr:cNvSpPr txBox="1"/>
      </xdr:nvSpPr>
      <xdr:spPr>
        <a:xfrm>
          <a:off x="5740400" y="7143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47130</xdr:rowOff>
    </xdr:from>
    <xdr:to>
      <xdr:col>5</xdr:col>
      <xdr:colOff>34925</xdr:colOff>
      <xdr:row>37</xdr:row>
      <xdr:rowOff>148730</xdr:rowOff>
    </xdr:to>
    <xdr:sp macro="" textlink="">
      <xdr:nvSpPr>
        <xdr:cNvPr id="116" name="フローチャート : 判断 115"/>
        <xdr:cNvSpPr/>
      </xdr:nvSpPr>
      <xdr:spPr bwMode="auto">
        <a:xfrm>
          <a:off x="5600700" y="7171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13957</xdr:rowOff>
    </xdr:from>
    <xdr:to>
      <xdr:col>4</xdr:col>
      <xdr:colOff>469900</xdr:colOff>
      <xdr:row>36</xdr:row>
      <xdr:rowOff>113208</xdr:rowOff>
    </xdr:to>
    <xdr:cxnSp macro="">
      <xdr:nvCxnSpPr>
        <xdr:cNvPr id="117" name="直線コネクタ 116"/>
        <xdr:cNvCxnSpPr/>
      </xdr:nvCxnSpPr>
      <xdr:spPr bwMode="auto">
        <a:xfrm>
          <a:off x="4305300" y="6967207"/>
          <a:ext cx="698500" cy="99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107214</xdr:rowOff>
    </xdr:from>
    <xdr:to>
      <xdr:col>4</xdr:col>
      <xdr:colOff>520700</xdr:colOff>
      <xdr:row>37</xdr:row>
      <xdr:rowOff>37364</xdr:rowOff>
    </xdr:to>
    <xdr:sp macro="" textlink="">
      <xdr:nvSpPr>
        <xdr:cNvPr id="118" name="フローチャート : 判断 117"/>
        <xdr:cNvSpPr/>
      </xdr:nvSpPr>
      <xdr:spPr bwMode="auto">
        <a:xfrm>
          <a:off x="49530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22141</xdr:rowOff>
    </xdr:from>
    <xdr:ext cx="736600" cy="259045"/>
    <xdr:sp macro="" textlink="">
      <xdr:nvSpPr>
        <xdr:cNvPr id="119" name="テキスト ボックス 118"/>
        <xdr:cNvSpPr txBox="1"/>
      </xdr:nvSpPr>
      <xdr:spPr>
        <a:xfrm>
          <a:off x="4622800" y="714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1003</xdr:rowOff>
    </xdr:from>
    <xdr:to>
      <xdr:col>3</xdr:col>
      <xdr:colOff>904875</xdr:colOff>
      <xdr:row>36</xdr:row>
      <xdr:rowOff>13957</xdr:rowOff>
    </xdr:to>
    <xdr:cxnSp macro="">
      <xdr:nvCxnSpPr>
        <xdr:cNvPr id="120" name="直線コネクタ 119"/>
        <xdr:cNvCxnSpPr/>
      </xdr:nvCxnSpPr>
      <xdr:spPr bwMode="auto">
        <a:xfrm>
          <a:off x="3606800" y="6954253"/>
          <a:ext cx="698500" cy="12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33604</xdr:rowOff>
    </xdr:from>
    <xdr:to>
      <xdr:col>3</xdr:col>
      <xdr:colOff>955675</xdr:colOff>
      <xdr:row>36</xdr:row>
      <xdr:rowOff>135204</xdr:rowOff>
    </xdr:to>
    <xdr:sp macro="" textlink="">
      <xdr:nvSpPr>
        <xdr:cNvPr id="121" name="フローチャート : 判断 120"/>
        <xdr:cNvSpPr/>
      </xdr:nvSpPr>
      <xdr:spPr bwMode="auto">
        <a:xfrm>
          <a:off x="42545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119981</xdr:rowOff>
    </xdr:from>
    <xdr:ext cx="762000" cy="259045"/>
    <xdr:sp macro="" textlink="">
      <xdr:nvSpPr>
        <xdr:cNvPr id="122" name="テキスト ボックス 121"/>
        <xdr:cNvSpPr txBox="1"/>
      </xdr:nvSpPr>
      <xdr:spPr>
        <a:xfrm>
          <a:off x="3924300" y="707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321767</xdr:rowOff>
    </xdr:from>
    <xdr:to>
      <xdr:col>3</xdr:col>
      <xdr:colOff>206375</xdr:colOff>
      <xdr:row>36</xdr:row>
      <xdr:rowOff>1003</xdr:rowOff>
    </xdr:to>
    <xdr:cxnSp macro="">
      <xdr:nvCxnSpPr>
        <xdr:cNvPr id="123" name="直線コネクタ 122"/>
        <xdr:cNvCxnSpPr/>
      </xdr:nvCxnSpPr>
      <xdr:spPr bwMode="auto">
        <a:xfrm>
          <a:off x="2908300" y="6932117"/>
          <a:ext cx="698500" cy="22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341643</xdr:rowOff>
    </xdr:from>
    <xdr:to>
      <xdr:col>3</xdr:col>
      <xdr:colOff>257175</xdr:colOff>
      <xdr:row>36</xdr:row>
      <xdr:rowOff>100343</xdr:rowOff>
    </xdr:to>
    <xdr:sp macro="" textlink="">
      <xdr:nvSpPr>
        <xdr:cNvPr id="124" name="フローチャート : 判断 123"/>
        <xdr:cNvSpPr/>
      </xdr:nvSpPr>
      <xdr:spPr bwMode="auto">
        <a:xfrm>
          <a:off x="3556000" y="6951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85120</xdr:rowOff>
    </xdr:from>
    <xdr:ext cx="762000" cy="259045"/>
    <xdr:sp macro="" textlink="">
      <xdr:nvSpPr>
        <xdr:cNvPr id="125" name="テキスト ボックス 124"/>
        <xdr:cNvSpPr txBox="1"/>
      </xdr:nvSpPr>
      <xdr:spPr>
        <a:xfrm>
          <a:off x="3225800" y="703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288722</xdr:rowOff>
    </xdr:from>
    <xdr:to>
      <xdr:col>2</xdr:col>
      <xdr:colOff>692150</xdr:colOff>
      <xdr:row>36</xdr:row>
      <xdr:rowOff>47422</xdr:rowOff>
    </xdr:to>
    <xdr:sp macro="" textlink="">
      <xdr:nvSpPr>
        <xdr:cNvPr id="126" name="フローチャート : 判断 125"/>
        <xdr:cNvSpPr/>
      </xdr:nvSpPr>
      <xdr:spPr bwMode="auto">
        <a:xfrm>
          <a:off x="2857500" y="6899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32199</xdr:rowOff>
    </xdr:from>
    <xdr:ext cx="762000" cy="259045"/>
    <xdr:sp macro="" textlink="">
      <xdr:nvSpPr>
        <xdr:cNvPr id="127" name="テキスト ボックス 126"/>
        <xdr:cNvSpPr txBox="1"/>
      </xdr:nvSpPr>
      <xdr:spPr>
        <a:xfrm>
          <a:off x="2527300" y="69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6858</xdr:rowOff>
    </xdr:from>
    <xdr:to>
      <xdr:col>5</xdr:col>
      <xdr:colOff>34925</xdr:colOff>
      <xdr:row>36</xdr:row>
      <xdr:rowOff>108458</xdr:rowOff>
    </xdr:to>
    <xdr:sp macro="" textlink="">
      <xdr:nvSpPr>
        <xdr:cNvPr id="133" name="円/楕円 132"/>
        <xdr:cNvSpPr/>
      </xdr:nvSpPr>
      <xdr:spPr bwMode="auto">
        <a:xfrm>
          <a:off x="5600700" y="6960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194835</xdr:rowOff>
    </xdr:from>
    <xdr:ext cx="762000" cy="259045"/>
    <xdr:sp macro="" textlink="">
      <xdr:nvSpPr>
        <xdr:cNvPr id="134" name="人口1人当たり決算額の推移該当値テキスト445"/>
        <xdr:cNvSpPr txBox="1"/>
      </xdr:nvSpPr>
      <xdr:spPr>
        <a:xfrm>
          <a:off x="5740400" y="680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14,320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62408</xdr:rowOff>
    </xdr:from>
    <xdr:to>
      <xdr:col>4</xdr:col>
      <xdr:colOff>520700</xdr:colOff>
      <xdr:row>36</xdr:row>
      <xdr:rowOff>164008</xdr:rowOff>
    </xdr:to>
    <xdr:sp macro="" textlink="">
      <xdr:nvSpPr>
        <xdr:cNvPr id="135" name="円/楕円 134"/>
        <xdr:cNvSpPr/>
      </xdr:nvSpPr>
      <xdr:spPr bwMode="auto">
        <a:xfrm>
          <a:off x="4953000" y="7015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174185</xdr:rowOff>
    </xdr:from>
    <xdr:ext cx="736600" cy="259045"/>
    <xdr:sp macro="" textlink="">
      <xdr:nvSpPr>
        <xdr:cNvPr id="136" name="テキスト ボックス 135"/>
        <xdr:cNvSpPr txBox="1"/>
      </xdr:nvSpPr>
      <xdr:spPr>
        <a:xfrm>
          <a:off x="4622800" y="6784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306057</xdr:rowOff>
    </xdr:from>
    <xdr:to>
      <xdr:col>3</xdr:col>
      <xdr:colOff>955675</xdr:colOff>
      <xdr:row>36</xdr:row>
      <xdr:rowOff>64757</xdr:rowOff>
    </xdr:to>
    <xdr:sp macro="" textlink="">
      <xdr:nvSpPr>
        <xdr:cNvPr id="137" name="円/楕円 136"/>
        <xdr:cNvSpPr/>
      </xdr:nvSpPr>
      <xdr:spPr bwMode="auto">
        <a:xfrm>
          <a:off x="4254500" y="6916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74934</xdr:rowOff>
    </xdr:from>
    <xdr:ext cx="762000" cy="259045"/>
    <xdr:sp macro="" textlink="">
      <xdr:nvSpPr>
        <xdr:cNvPr id="138" name="テキスト ボックス 137"/>
        <xdr:cNvSpPr txBox="1"/>
      </xdr:nvSpPr>
      <xdr:spPr>
        <a:xfrm>
          <a:off x="3924300" y="6685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15,467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293103</xdr:rowOff>
    </xdr:from>
    <xdr:to>
      <xdr:col>3</xdr:col>
      <xdr:colOff>257175</xdr:colOff>
      <xdr:row>36</xdr:row>
      <xdr:rowOff>51803</xdr:rowOff>
    </xdr:to>
    <xdr:sp macro="" textlink="">
      <xdr:nvSpPr>
        <xdr:cNvPr id="139" name="円/楕円 138"/>
        <xdr:cNvSpPr/>
      </xdr:nvSpPr>
      <xdr:spPr bwMode="auto">
        <a:xfrm>
          <a:off x="3556000" y="6903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61980</xdr:rowOff>
    </xdr:from>
    <xdr:ext cx="762000" cy="259045"/>
    <xdr:sp macro="" textlink="">
      <xdr:nvSpPr>
        <xdr:cNvPr id="140" name="テキスト ボックス 139"/>
        <xdr:cNvSpPr txBox="1"/>
      </xdr:nvSpPr>
      <xdr:spPr>
        <a:xfrm>
          <a:off x="3225800" y="667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15,807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270967</xdr:rowOff>
    </xdr:from>
    <xdr:to>
      <xdr:col>2</xdr:col>
      <xdr:colOff>692150</xdr:colOff>
      <xdr:row>36</xdr:row>
      <xdr:rowOff>29667</xdr:rowOff>
    </xdr:to>
    <xdr:sp macro="" textlink="">
      <xdr:nvSpPr>
        <xdr:cNvPr id="141" name="円/楕円 140"/>
        <xdr:cNvSpPr/>
      </xdr:nvSpPr>
      <xdr:spPr bwMode="auto">
        <a:xfrm>
          <a:off x="2857500" y="6881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39844</xdr:rowOff>
    </xdr:from>
    <xdr:ext cx="762000" cy="259045"/>
    <xdr:sp macro="" textlink="">
      <xdr:nvSpPr>
        <xdr:cNvPr id="142" name="テキスト ボックス 141"/>
        <xdr:cNvSpPr txBox="1"/>
      </xdr:nvSpPr>
      <xdr:spPr>
        <a:xfrm>
          <a:off x="2527300" y="6650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兵庫県三田市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113,996
112,977
21,032.00
38,396,423
37,650,051
533,824
22,841,818
38,524,382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67,603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118865</xdr:rowOff>
    </xdr:from>
    <xdr:to>
      <xdr:col>6</xdr:col>
      <xdr:colOff>510540</xdr:colOff>
      <xdr:row>39</xdr:row>
      <xdr:rowOff>63282</xdr:rowOff>
    </xdr:to>
    <xdr:cxnSp macro="">
      <xdr:nvCxnSpPr>
        <xdr:cNvPr id="58" name="直線コネクタ 57"/>
        <xdr:cNvCxnSpPr/>
      </xdr:nvCxnSpPr>
      <xdr:spPr>
        <a:xfrm flipV="1">
          <a:off x="4633595" y="5262365"/>
          <a:ext cx="1270" cy="148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67109</xdr:rowOff>
    </xdr:from>
    <xdr:ext cx="534377" cy="259045"/>
    <xdr:sp macro="" textlink="">
      <xdr:nvSpPr>
        <xdr:cNvPr id="59" name="人件費最小値テキスト"/>
        <xdr:cNvSpPr txBox="1"/>
      </xdr:nvSpPr>
      <xdr:spPr>
        <a:xfrm>
          <a:off x="4686300" y="675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31,090</a:t>
          </a:r>
          <a:endParaRPr kumimoji="1" lang="ja-JP" altLang="en-US" sz="1000" b="1">
            <a:latin typeface="ＭＳ Ｐゴシック"/>
          </a:endParaRPr>
        </a:p>
      </xdr:txBody>
    </xdr:sp>
    <xdr:clientData/>
  </xdr:oneCellAnchor>
  <xdr:twoCellAnchor>
    <xdr:from>
      <xdr:col>6</xdr:col>
      <xdr:colOff>422275</xdr:colOff>
      <xdr:row>39</xdr:row>
      <xdr:rowOff>63282</xdr:rowOff>
    </xdr:from>
    <xdr:to>
      <xdr:col>6</xdr:col>
      <xdr:colOff>600075</xdr:colOff>
      <xdr:row>39</xdr:row>
      <xdr:rowOff>63282</xdr:rowOff>
    </xdr:to>
    <xdr:cxnSp macro="">
      <xdr:nvCxnSpPr>
        <xdr:cNvPr id="60" name="直線コネクタ 59"/>
        <xdr:cNvCxnSpPr/>
      </xdr:nvCxnSpPr>
      <xdr:spPr>
        <a:xfrm>
          <a:off x="4546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65542</xdr:rowOff>
    </xdr:from>
    <xdr:ext cx="534377" cy="259045"/>
    <xdr:sp macro="" textlink="">
      <xdr:nvSpPr>
        <xdr:cNvPr id="61" name="人件費最大値テキスト"/>
        <xdr:cNvSpPr txBox="1"/>
      </xdr:nvSpPr>
      <xdr:spPr>
        <a:xfrm>
          <a:off x="4686300" y="503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76,638</a:t>
          </a:r>
          <a:endParaRPr kumimoji="1" lang="ja-JP" altLang="en-US" sz="1000" b="1">
            <a:latin typeface="ＭＳ Ｐゴシック"/>
          </a:endParaRPr>
        </a:p>
      </xdr:txBody>
    </xdr:sp>
    <xdr:clientData/>
  </xdr:oneCellAnchor>
  <xdr:twoCellAnchor>
    <xdr:from>
      <xdr:col>6</xdr:col>
      <xdr:colOff>422275</xdr:colOff>
      <xdr:row>30</xdr:row>
      <xdr:rowOff>118865</xdr:rowOff>
    </xdr:from>
    <xdr:to>
      <xdr:col>6</xdr:col>
      <xdr:colOff>600075</xdr:colOff>
      <xdr:row>30</xdr:row>
      <xdr:rowOff>118865</xdr:rowOff>
    </xdr:to>
    <xdr:cxnSp macro="">
      <xdr:nvCxnSpPr>
        <xdr:cNvPr id="62" name="直線コネクタ 61"/>
        <xdr:cNvCxnSpPr/>
      </xdr:nvCxnSpPr>
      <xdr:spPr>
        <a:xfrm>
          <a:off x="4546600" y="526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58351</xdr:rowOff>
    </xdr:from>
    <xdr:to>
      <xdr:col>6</xdr:col>
      <xdr:colOff>511175</xdr:colOff>
      <xdr:row>33</xdr:row>
      <xdr:rowOff>86599</xdr:rowOff>
    </xdr:to>
    <xdr:cxnSp macro="">
      <xdr:nvCxnSpPr>
        <xdr:cNvPr id="63" name="直線コネクタ 62"/>
        <xdr:cNvCxnSpPr/>
      </xdr:nvCxnSpPr>
      <xdr:spPr>
        <a:xfrm flipV="1">
          <a:off x="3797300" y="5716201"/>
          <a:ext cx="8382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148905</xdr:rowOff>
    </xdr:from>
    <xdr:ext cx="534377" cy="259045"/>
    <xdr:sp macro="" textlink="">
      <xdr:nvSpPr>
        <xdr:cNvPr id="64" name="人件費平均値テキスト"/>
        <xdr:cNvSpPr txBox="1"/>
      </xdr:nvSpPr>
      <xdr:spPr>
        <a:xfrm>
          <a:off x="4686300" y="5806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170478</xdr:rowOff>
    </xdr:from>
    <xdr:to>
      <xdr:col>6</xdr:col>
      <xdr:colOff>561975</xdr:colOff>
      <xdr:row>34</xdr:row>
      <xdr:rowOff>100628</xdr:rowOff>
    </xdr:to>
    <xdr:sp macro="" textlink="">
      <xdr:nvSpPr>
        <xdr:cNvPr id="65" name="フローチャート : 判断 64"/>
        <xdr:cNvSpPr/>
      </xdr:nvSpPr>
      <xdr:spPr>
        <a:xfrm>
          <a:off x="45847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68311</xdr:rowOff>
    </xdr:from>
    <xdr:to>
      <xdr:col>5</xdr:col>
      <xdr:colOff>358775</xdr:colOff>
      <xdr:row>33</xdr:row>
      <xdr:rowOff>86599</xdr:rowOff>
    </xdr:to>
    <xdr:cxnSp macro="">
      <xdr:nvCxnSpPr>
        <xdr:cNvPr id="66" name="直線コネクタ 65"/>
        <xdr:cNvCxnSpPr/>
      </xdr:nvCxnSpPr>
      <xdr:spPr>
        <a:xfrm>
          <a:off x="2908300" y="5726161"/>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130995</xdr:rowOff>
    </xdr:from>
    <xdr:to>
      <xdr:col>5</xdr:col>
      <xdr:colOff>409575</xdr:colOff>
      <xdr:row>34</xdr:row>
      <xdr:rowOff>61145</xdr:rowOff>
    </xdr:to>
    <xdr:sp macro="" textlink="">
      <xdr:nvSpPr>
        <xdr:cNvPr id="67" name="フローチャート : 判断 66"/>
        <xdr:cNvSpPr/>
      </xdr:nvSpPr>
      <xdr:spPr>
        <a:xfrm>
          <a:off x="3746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52272</xdr:rowOff>
    </xdr:from>
    <xdr:ext cx="534377" cy="259045"/>
    <xdr:sp macro="" textlink="">
      <xdr:nvSpPr>
        <xdr:cNvPr id="68" name="テキスト ボックス 67"/>
        <xdr:cNvSpPr txBox="1"/>
      </xdr:nvSpPr>
      <xdr:spPr>
        <a:xfrm>
          <a:off x="3530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166903</xdr:rowOff>
    </xdr:from>
    <xdr:to>
      <xdr:col>4</xdr:col>
      <xdr:colOff>155575</xdr:colOff>
      <xdr:row>33</xdr:row>
      <xdr:rowOff>68311</xdr:rowOff>
    </xdr:to>
    <xdr:cxnSp macro="">
      <xdr:nvCxnSpPr>
        <xdr:cNvPr id="69" name="直線コネクタ 68"/>
        <xdr:cNvCxnSpPr/>
      </xdr:nvCxnSpPr>
      <xdr:spPr>
        <a:xfrm>
          <a:off x="2019300" y="5653303"/>
          <a:ext cx="889000" cy="7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149251</xdr:rowOff>
    </xdr:from>
    <xdr:to>
      <xdr:col>4</xdr:col>
      <xdr:colOff>206375</xdr:colOff>
      <xdr:row>34</xdr:row>
      <xdr:rowOff>79401</xdr:rowOff>
    </xdr:to>
    <xdr:sp macro="" textlink="">
      <xdr:nvSpPr>
        <xdr:cNvPr id="70" name="フローチャート : 判断 69"/>
        <xdr:cNvSpPr/>
      </xdr:nvSpPr>
      <xdr:spPr>
        <a:xfrm>
          <a:off x="2857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70528</xdr:rowOff>
    </xdr:from>
    <xdr:ext cx="534377" cy="259045"/>
    <xdr:sp macro="" textlink="">
      <xdr:nvSpPr>
        <xdr:cNvPr id="71" name="テキスト ボックス 70"/>
        <xdr:cNvSpPr txBox="1"/>
      </xdr:nvSpPr>
      <xdr:spPr>
        <a:xfrm>
          <a:off x="2641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105377</xdr:rowOff>
    </xdr:from>
    <xdr:to>
      <xdr:col>2</xdr:col>
      <xdr:colOff>638175</xdr:colOff>
      <xdr:row>32</xdr:row>
      <xdr:rowOff>166903</xdr:rowOff>
    </xdr:to>
    <xdr:cxnSp macro="">
      <xdr:nvCxnSpPr>
        <xdr:cNvPr id="72" name="直線コネクタ 71"/>
        <xdr:cNvCxnSpPr/>
      </xdr:nvCxnSpPr>
      <xdr:spPr>
        <a:xfrm>
          <a:off x="1130300" y="5591777"/>
          <a:ext cx="889000" cy="6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53532</xdr:rowOff>
    </xdr:from>
    <xdr:to>
      <xdr:col>3</xdr:col>
      <xdr:colOff>3175</xdr:colOff>
      <xdr:row>33</xdr:row>
      <xdr:rowOff>155132</xdr:rowOff>
    </xdr:to>
    <xdr:sp macro="" textlink="">
      <xdr:nvSpPr>
        <xdr:cNvPr id="73" name="フローチャート : 判断 72"/>
        <xdr:cNvSpPr/>
      </xdr:nvSpPr>
      <xdr:spPr>
        <a:xfrm>
          <a:off x="1968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146259</xdr:rowOff>
    </xdr:from>
    <xdr:ext cx="534377" cy="259045"/>
    <xdr:sp macro="" textlink="">
      <xdr:nvSpPr>
        <xdr:cNvPr id="74" name="テキスト ボックス 73"/>
        <xdr:cNvSpPr txBox="1"/>
      </xdr:nvSpPr>
      <xdr:spPr>
        <a:xfrm>
          <a:off x="1752111" y="5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139780</xdr:rowOff>
    </xdr:from>
    <xdr:to>
      <xdr:col>1</xdr:col>
      <xdr:colOff>485775</xdr:colOff>
      <xdr:row>33</xdr:row>
      <xdr:rowOff>69930</xdr:rowOff>
    </xdr:to>
    <xdr:sp macro="" textlink="">
      <xdr:nvSpPr>
        <xdr:cNvPr id="75" name="フローチャート : 判断 74"/>
        <xdr:cNvSpPr/>
      </xdr:nvSpPr>
      <xdr:spPr>
        <a:xfrm>
          <a:off x="1079500" y="562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61057</xdr:rowOff>
    </xdr:from>
    <xdr:ext cx="534377" cy="259045"/>
    <xdr:sp macro="" textlink="">
      <xdr:nvSpPr>
        <xdr:cNvPr id="76" name="テキスト ボックス 75"/>
        <xdr:cNvSpPr txBox="1"/>
      </xdr:nvSpPr>
      <xdr:spPr>
        <a:xfrm>
          <a:off x="863111" y="571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7551</xdr:rowOff>
    </xdr:from>
    <xdr:to>
      <xdr:col>6</xdr:col>
      <xdr:colOff>561975</xdr:colOff>
      <xdr:row>33</xdr:row>
      <xdr:rowOff>109151</xdr:rowOff>
    </xdr:to>
    <xdr:sp macro="" textlink="">
      <xdr:nvSpPr>
        <xdr:cNvPr id="82" name="円/楕円 81"/>
        <xdr:cNvSpPr/>
      </xdr:nvSpPr>
      <xdr:spPr>
        <a:xfrm>
          <a:off x="4584700" y="566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30428</xdr:rowOff>
    </xdr:from>
    <xdr:ext cx="534377" cy="259045"/>
    <xdr:sp macro="" textlink="">
      <xdr:nvSpPr>
        <xdr:cNvPr id="83" name="人件費該当値テキスト"/>
        <xdr:cNvSpPr txBox="1"/>
      </xdr:nvSpPr>
      <xdr:spPr>
        <a:xfrm>
          <a:off x="4686300" y="551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62,741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35799</xdr:rowOff>
    </xdr:from>
    <xdr:to>
      <xdr:col>5</xdr:col>
      <xdr:colOff>409575</xdr:colOff>
      <xdr:row>33</xdr:row>
      <xdr:rowOff>137399</xdr:rowOff>
    </xdr:to>
    <xdr:sp macro="" textlink="">
      <xdr:nvSpPr>
        <xdr:cNvPr id="84" name="円/楕円 83"/>
        <xdr:cNvSpPr/>
      </xdr:nvSpPr>
      <xdr:spPr>
        <a:xfrm>
          <a:off x="3746500" y="569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153926</xdr:rowOff>
    </xdr:from>
    <xdr:ext cx="534377" cy="259045"/>
    <xdr:sp macro="" textlink="">
      <xdr:nvSpPr>
        <xdr:cNvPr id="85" name="テキスト ボックス 84"/>
        <xdr:cNvSpPr txBox="1"/>
      </xdr:nvSpPr>
      <xdr:spPr>
        <a:xfrm>
          <a:off x="3530111" y="546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61,876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17511</xdr:rowOff>
    </xdr:from>
    <xdr:to>
      <xdr:col>4</xdr:col>
      <xdr:colOff>206375</xdr:colOff>
      <xdr:row>33</xdr:row>
      <xdr:rowOff>119111</xdr:rowOff>
    </xdr:to>
    <xdr:sp macro="" textlink="">
      <xdr:nvSpPr>
        <xdr:cNvPr id="86" name="円/楕円 85"/>
        <xdr:cNvSpPr/>
      </xdr:nvSpPr>
      <xdr:spPr>
        <a:xfrm>
          <a:off x="2857500" y="567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135638</xdr:rowOff>
    </xdr:from>
    <xdr:ext cx="534377" cy="259045"/>
    <xdr:sp macro="" textlink="">
      <xdr:nvSpPr>
        <xdr:cNvPr id="87" name="テキスト ボックス 86"/>
        <xdr:cNvSpPr txBox="1"/>
      </xdr:nvSpPr>
      <xdr:spPr>
        <a:xfrm>
          <a:off x="2641111" y="545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62,436</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116103</xdr:rowOff>
    </xdr:from>
    <xdr:to>
      <xdr:col>3</xdr:col>
      <xdr:colOff>3175</xdr:colOff>
      <xdr:row>33</xdr:row>
      <xdr:rowOff>46253</xdr:rowOff>
    </xdr:to>
    <xdr:sp macro="" textlink="">
      <xdr:nvSpPr>
        <xdr:cNvPr id="88" name="円/楕円 87"/>
        <xdr:cNvSpPr/>
      </xdr:nvSpPr>
      <xdr:spPr>
        <a:xfrm>
          <a:off x="1968500" y="560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62780</xdr:rowOff>
    </xdr:from>
    <xdr:ext cx="534377" cy="259045"/>
    <xdr:sp macro="" textlink="">
      <xdr:nvSpPr>
        <xdr:cNvPr id="89" name="テキスト ボックス 88"/>
        <xdr:cNvSpPr txBox="1"/>
      </xdr:nvSpPr>
      <xdr:spPr>
        <a:xfrm>
          <a:off x="1752111" y="537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64,667</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54577</xdr:rowOff>
    </xdr:from>
    <xdr:to>
      <xdr:col>1</xdr:col>
      <xdr:colOff>485775</xdr:colOff>
      <xdr:row>32</xdr:row>
      <xdr:rowOff>156177</xdr:rowOff>
    </xdr:to>
    <xdr:sp macro="" textlink="">
      <xdr:nvSpPr>
        <xdr:cNvPr id="90" name="円/楕円 89"/>
        <xdr:cNvSpPr/>
      </xdr:nvSpPr>
      <xdr:spPr>
        <a:xfrm>
          <a:off x="1079500" y="554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1254</xdr:rowOff>
    </xdr:from>
    <xdr:ext cx="534377" cy="259045"/>
    <xdr:sp macro="" textlink="">
      <xdr:nvSpPr>
        <xdr:cNvPr id="91" name="テキスト ボックス 90"/>
        <xdr:cNvSpPr txBox="1"/>
      </xdr:nvSpPr>
      <xdr:spPr>
        <a:xfrm>
          <a:off x="863111" y="531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41593</xdr:rowOff>
    </xdr:from>
    <xdr:to>
      <xdr:col>6</xdr:col>
      <xdr:colOff>510540</xdr:colOff>
      <xdr:row>57</xdr:row>
      <xdr:rowOff>134100</xdr:rowOff>
    </xdr:to>
    <xdr:cxnSp macro="">
      <xdr:nvCxnSpPr>
        <xdr:cNvPr id="116" name="直線コネクタ 115"/>
        <xdr:cNvCxnSpPr/>
      </xdr:nvCxnSpPr>
      <xdr:spPr>
        <a:xfrm flipV="1">
          <a:off x="4633595" y="8785543"/>
          <a:ext cx="1270" cy="112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137927</xdr:rowOff>
    </xdr:from>
    <xdr:ext cx="534377" cy="259045"/>
    <xdr:sp macro="" textlink="">
      <xdr:nvSpPr>
        <xdr:cNvPr id="117" name="物件費最小値テキスト"/>
        <xdr:cNvSpPr txBox="1"/>
      </xdr:nvSpPr>
      <xdr:spPr>
        <a:xfrm>
          <a:off x="4686300" y="991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36,647</a:t>
          </a:r>
          <a:endParaRPr kumimoji="1" lang="ja-JP" altLang="en-US" sz="1000" b="1">
            <a:latin typeface="ＭＳ Ｐゴシック"/>
          </a:endParaRPr>
        </a:p>
      </xdr:txBody>
    </xdr:sp>
    <xdr:clientData/>
  </xdr:oneCellAnchor>
  <xdr:twoCellAnchor>
    <xdr:from>
      <xdr:col>6</xdr:col>
      <xdr:colOff>422275</xdr:colOff>
      <xdr:row>57</xdr:row>
      <xdr:rowOff>134100</xdr:rowOff>
    </xdr:from>
    <xdr:to>
      <xdr:col>6</xdr:col>
      <xdr:colOff>600075</xdr:colOff>
      <xdr:row>57</xdr:row>
      <xdr:rowOff>134100</xdr:rowOff>
    </xdr:to>
    <xdr:cxnSp macro="">
      <xdr:nvCxnSpPr>
        <xdr:cNvPr id="118" name="直線コネクタ 117"/>
        <xdr:cNvCxnSpPr/>
      </xdr:nvCxnSpPr>
      <xdr:spPr>
        <a:xfrm>
          <a:off x="4546600" y="990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159720</xdr:rowOff>
    </xdr:from>
    <xdr:ext cx="534377" cy="259045"/>
    <xdr:sp macro="" textlink="">
      <xdr:nvSpPr>
        <xdr:cNvPr id="119" name="物件費最大値テキスト"/>
        <xdr:cNvSpPr txBox="1"/>
      </xdr:nvSpPr>
      <xdr:spPr>
        <a:xfrm>
          <a:off x="4686300" y="856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66,075</a:t>
          </a:r>
          <a:endParaRPr kumimoji="1" lang="ja-JP" altLang="en-US" sz="1000" b="1">
            <a:latin typeface="ＭＳ Ｐゴシック"/>
          </a:endParaRPr>
        </a:p>
      </xdr:txBody>
    </xdr:sp>
    <xdr:clientData/>
  </xdr:oneCellAnchor>
  <xdr:twoCellAnchor>
    <xdr:from>
      <xdr:col>6</xdr:col>
      <xdr:colOff>422275</xdr:colOff>
      <xdr:row>51</xdr:row>
      <xdr:rowOff>41593</xdr:rowOff>
    </xdr:from>
    <xdr:to>
      <xdr:col>6</xdr:col>
      <xdr:colOff>600075</xdr:colOff>
      <xdr:row>51</xdr:row>
      <xdr:rowOff>41593</xdr:rowOff>
    </xdr:to>
    <xdr:cxnSp macro="">
      <xdr:nvCxnSpPr>
        <xdr:cNvPr id="120" name="直線コネクタ 119"/>
        <xdr:cNvCxnSpPr/>
      </xdr:nvCxnSpPr>
      <xdr:spPr>
        <a:xfrm>
          <a:off x="4546600" y="878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26391</xdr:rowOff>
    </xdr:from>
    <xdr:to>
      <xdr:col>6</xdr:col>
      <xdr:colOff>511175</xdr:colOff>
      <xdr:row>53</xdr:row>
      <xdr:rowOff>114326</xdr:rowOff>
    </xdr:to>
    <xdr:cxnSp macro="">
      <xdr:nvCxnSpPr>
        <xdr:cNvPr id="121" name="直線コネクタ 120"/>
        <xdr:cNvCxnSpPr/>
      </xdr:nvCxnSpPr>
      <xdr:spPr>
        <a:xfrm flipV="1">
          <a:off x="3797300" y="9113241"/>
          <a:ext cx="838200" cy="8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74490</xdr:rowOff>
    </xdr:from>
    <xdr:ext cx="534377" cy="259045"/>
    <xdr:sp macro="" textlink="">
      <xdr:nvSpPr>
        <xdr:cNvPr id="122" name="物件費平均値テキスト"/>
        <xdr:cNvSpPr txBox="1"/>
      </xdr:nvSpPr>
      <xdr:spPr>
        <a:xfrm>
          <a:off x="4686300" y="9332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96063</xdr:rowOff>
    </xdr:from>
    <xdr:to>
      <xdr:col>6</xdr:col>
      <xdr:colOff>561975</xdr:colOff>
      <xdr:row>55</xdr:row>
      <xdr:rowOff>26213</xdr:rowOff>
    </xdr:to>
    <xdr:sp macro="" textlink="">
      <xdr:nvSpPr>
        <xdr:cNvPr id="123" name="フローチャート : 判断 122"/>
        <xdr:cNvSpPr/>
      </xdr:nvSpPr>
      <xdr:spPr>
        <a:xfrm>
          <a:off x="4584700" y="935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114326</xdr:rowOff>
    </xdr:from>
    <xdr:to>
      <xdr:col>5</xdr:col>
      <xdr:colOff>358775</xdr:colOff>
      <xdr:row>55</xdr:row>
      <xdr:rowOff>43802</xdr:rowOff>
    </xdr:to>
    <xdr:cxnSp macro="">
      <xdr:nvCxnSpPr>
        <xdr:cNvPr id="124" name="直線コネクタ 123"/>
        <xdr:cNvCxnSpPr/>
      </xdr:nvCxnSpPr>
      <xdr:spPr>
        <a:xfrm flipV="1">
          <a:off x="2908300" y="9201176"/>
          <a:ext cx="889000" cy="27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79832</xdr:rowOff>
    </xdr:from>
    <xdr:to>
      <xdr:col>5</xdr:col>
      <xdr:colOff>409575</xdr:colOff>
      <xdr:row>55</xdr:row>
      <xdr:rowOff>9982</xdr:rowOff>
    </xdr:to>
    <xdr:sp macro="" textlink="">
      <xdr:nvSpPr>
        <xdr:cNvPr id="125" name="フローチャート : 判断 124"/>
        <xdr:cNvSpPr/>
      </xdr:nvSpPr>
      <xdr:spPr>
        <a:xfrm>
          <a:off x="3746500" y="933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1109</xdr:rowOff>
    </xdr:from>
    <xdr:ext cx="534377" cy="259045"/>
    <xdr:sp macro="" textlink="">
      <xdr:nvSpPr>
        <xdr:cNvPr id="126" name="テキスト ボックス 125"/>
        <xdr:cNvSpPr txBox="1"/>
      </xdr:nvSpPr>
      <xdr:spPr>
        <a:xfrm>
          <a:off x="3530111" y="943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43802</xdr:rowOff>
    </xdr:from>
    <xdr:to>
      <xdr:col>4</xdr:col>
      <xdr:colOff>155575</xdr:colOff>
      <xdr:row>55</xdr:row>
      <xdr:rowOff>54166</xdr:rowOff>
    </xdr:to>
    <xdr:cxnSp macro="">
      <xdr:nvCxnSpPr>
        <xdr:cNvPr id="127" name="直線コネクタ 126"/>
        <xdr:cNvCxnSpPr/>
      </xdr:nvCxnSpPr>
      <xdr:spPr>
        <a:xfrm flipV="1">
          <a:off x="2019300" y="9473552"/>
          <a:ext cx="8890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7442</xdr:rowOff>
    </xdr:from>
    <xdr:to>
      <xdr:col>4</xdr:col>
      <xdr:colOff>206375</xdr:colOff>
      <xdr:row>55</xdr:row>
      <xdr:rowOff>109042</xdr:rowOff>
    </xdr:to>
    <xdr:sp macro="" textlink="">
      <xdr:nvSpPr>
        <xdr:cNvPr id="128" name="フローチャート : 判断 127"/>
        <xdr:cNvSpPr/>
      </xdr:nvSpPr>
      <xdr:spPr>
        <a:xfrm>
          <a:off x="2857500" y="943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100169</xdr:rowOff>
    </xdr:from>
    <xdr:ext cx="534377" cy="259045"/>
    <xdr:sp macro="" textlink="">
      <xdr:nvSpPr>
        <xdr:cNvPr id="129" name="テキスト ボックス 128"/>
        <xdr:cNvSpPr txBox="1"/>
      </xdr:nvSpPr>
      <xdr:spPr>
        <a:xfrm>
          <a:off x="2641111" y="952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54166</xdr:rowOff>
    </xdr:from>
    <xdr:to>
      <xdr:col>2</xdr:col>
      <xdr:colOff>638175</xdr:colOff>
      <xdr:row>55</xdr:row>
      <xdr:rowOff>153835</xdr:rowOff>
    </xdr:to>
    <xdr:cxnSp macro="">
      <xdr:nvCxnSpPr>
        <xdr:cNvPr id="130" name="直線コネクタ 129"/>
        <xdr:cNvCxnSpPr/>
      </xdr:nvCxnSpPr>
      <xdr:spPr>
        <a:xfrm flipV="1">
          <a:off x="1130300" y="9483916"/>
          <a:ext cx="889000" cy="9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33503</xdr:rowOff>
    </xdr:from>
    <xdr:to>
      <xdr:col>3</xdr:col>
      <xdr:colOff>3175</xdr:colOff>
      <xdr:row>55</xdr:row>
      <xdr:rowOff>135103</xdr:rowOff>
    </xdr:to>
    <xdr:sp macro="" textlink="">
      <xdr:nvSpPr>
        <xdr:cNvPr id="131" name="フローチャート : 判断 130"/>
        <xdr:cNvSpPr/>
      </xdr:nvSpPr>
      <xdr:spPr>
        <a:xfrm>
          <a:off x="1968500" y="946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126230</xdr:rowOff>
    </xdr:from>
    <xdr:ext cx="534377" cy="259045"/>
    <xdr:sp macro="" textlink="">
      <xdr:nvSpPr>
        <xdr:cNvPr id="132" name="テキスト ボックス 131"/>
        <xdr:cNvSpPr txBox="1"/>
      </xdr:nvSpPr>
      <xdr:spPr>
        <a:xfrm>
          <a:off x="1752111" y="955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166015</xdr:rowOff>
    </xdr:from>
    <xdr:to>
      <xdr:col>1</xdr:col>
      <xdr:colOff>485775</xdr:colOff>
      <xdr:row>55</xdr:row>
      <xdr:rowOff>96165</xdr:rowOff>
    </xdr:to>
    <xdr:sp macro="" textlink="">
      <xdr:nvSpPr>
        <xdr:cNvPr id="133" name="フローチャート : 判断 132"/>
        <xdr:cNvSpPr/>
      </xdr:nvSpPr>
      <xdr:spPr>
        <a:xfrm>
          <a:off x="1079500" y="942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112692</xdr:rowOff>
    </xdr:from>
    <xdr:ext cx="534377" cy="259045"/>
    <xdr:sp macro="" textlink="">
      <xdr:nvSpPr>
        <xdr:cNvPr id="134" name="テキスト ボックス 133"/>
        <xdr:cNvSpPr txBox="1"/>
      </xdr:nvSpPr>
      <xdr:spPr>
        <a:xfrm>
          <a:off x="863111" y="919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52</xdr:row>
      <xdr:rowOff>147041</xdr:rowOff>
    </xdr:from>
    <xdr:to>
      <xdr:col>6</xdr:col>
      <xdr:colOff>561975</xdr:colOff>
      <xdr:row>53</xdr:row>
      <xdr:rowOff>77191</xdr:rowOff>
    </xdr:to>
    <xdr:sp macro="" textlink="">
      <xdr:nvSpPr>
        <xdr:cNvPr id="140" name="円/楕円 139"/>
        <xdr:cNvSpPr/>
      </xdr:nvSpPr>
      <xdr:spPr>
        <a:xfrm>
          <a:off x="4584700" y="906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169918</xdr:rowOff>
    </xdr:from>
    <xdr:ext cx="534377" cy="259045"/>
    <xdr:sp macro="" textlink="">
      <xdr:nvSpPr>
        <xdr:cNvPr id="141" name="物件費該当値テキスト"/>
        <xdr:cNvSpPr txBox="1"/>
      </xdr:nvSpPr>
      <xdr:spPr>
        <a:xfrm>
          <a:off x="4686300" y="891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57,474</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63526</xdr:rowOff>
    </xdr:from>
    <xdr:to>
      <xdr:col>5</xdr:col>
      <xdr:colOff>409575</xdr:colOff>
      <xdr:row>53</xdr:row>
      <xdr:rowOff>165126</xdr:rowOff>
    </xdr:to>
    <xdr:sp macro="" textlink="">
      <xdr:nvSpPr>
        <xdr:cNvPr id="142" name="円/楕円 141"/>
        <xdr:cNvSpPr/>
      </xdr:nvSpPr>
      <xdr:spPr>
        <a:xfrm>
          <a:off x="3746500" y="915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10203</xdr:rowOff>
    </xdr:from>
    <xdr:ext cx="534377" cy="259045"/>
    <xdr:sp macro="" textlink="">
      <xdr:nvSpPr>
        <xdr:cNvPr id="143" name="テキスト ボックス 142"/>
        <xdr:cNvSpPr txBox="1"/>
      </xdr:nvSpPr>
      <xdr:spPr>
        <a:xfrm>
          <a:off x="3530111" y="89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55,166</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164452</xdr:rowOff>
    </xdr:from>
    <xdr:to>
      <xdr:col>4</xdr:col>
      <xdr:colOff>206375</xdr:colOff>
      <xdr:row>55</xdr:row>
      <xdr:rowOff>94602</xdr:rowOff>
    </xdr:to>
    <xdr:sp macro="" textlink="">
      <xdr:nvSpPr>
        <xdr:cNvPr id="144" name="円/楕円 143"/>
        <xdr:cNvSpPr/>
      </xdr:nvSpPr>
      <xdr:spPr>
        <a:xfrm>
          <a:off x="2857500" y="942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111129</xdr:rowOff>
    </xdr:from>
    <xdr:ext cx="534377" cy="259045"/>
    <xdr:sp macro="" textlink="">
      <xdr:nvSpPr>
        <xdr:cNvPr id="145" name="テキスト ボックス 144"/>
        <xdr:cNvSpPr txBox="1"/>
      </xdr:nvSpPr>
      <xdr:spPr>
        <a:xfrm>
          <a:off x="2641111" y="919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48,017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3366</xdr:rowOff>
    </xdr:from>
    <xdr:to>
      <xdr:col>3</xdr:col>
      <xdr:colOff>3175</xdr:colOff>
      <xdr:row>55</xdr:row>
      <xdr:rowOff>104966</xdr:rowOff>
    </xdr:to>
    <xdr:sp macro="" textlink="">
      <xdr:nvSpPr>
        <xdr:cNvPr id="146" name="円/楕円 145"/>
        <xdr:cNvSpPr/>
      </xdr:nvSpPr>
      <xdr:spPr>
        <a:xfrm>
          <a:off x="1968500" y="94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121493</xdr:rowOff>
    </xdr:from>
    <xdr:ext cx="534377" cy="259045"/>
    <xdr:sp macro="" textlink="">
      <xdr:nvSpPr>
        <xdr:cNvPr id="147" name="テキスト ボックス 146"/>
        <xdr:cNvSpPr txBox="1"/>
      </xdr:nvSpPr>
      <xdr:spPr>
        <a:xfrm>
          <a:off x="1752111" y="9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47,745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103035</xdr:rowOff>
    </xdr:from>
    <xdr:to>
      <xdr:col>1</xdr:col>
      <xdr:colOff>485775</xdr:colOff>
      <xdr:row>56</xdr:row>
      <xdr:rowOff>33185</xdr:rowOff>
    </xdr:to>
    <xdr:sp macro="" textlink="">
      <xdr:nvSpPr>
        <xdr:cNvPr id="148" name="円/楕円 147"/>
        <xdr:cNvSpPr/>
      </xdr:nvSpPr>
      <xdr:spPr>
        <a:xfrm>
          <a:off x="1079500" y="953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24312</xdr:rowOff>
    </xdr:from>
    <xdr:ext cx="534377" cy="259045"/>
    <xdr:sp macro="" textlink="">
      <xdr:nvSpPr>
        <xdr:cNvPr id="149" name="テキスト ボックス 148"/>
        <xdr:cNvSpPr txBox="1"/>
      </xdr:nvSpPr>
      <xdr:spPr>
        <a:xfrm>
          <a:off x="863111" y="962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167785</xdr:rowOff>
    </xdr:from>
    <xdr:to>
      <xdr:col>6</xdr:col>
      <xdr:colOff>510540</xdr:colOff>
      <xdr:row>78</xdr:row>
      <xdr:rowOff>168602</xdr:rowOff>
    </xdr:to>
    <xdr:cxnSp macro="">
      <xdr:nvCxnSpPr>
        <xdr:cNvPr id="175" name="直線コネクタ 174"/>
        <xdr:cNvCxnSpPr/>
      </xdr:nvCxnSpPr>
      <xdr:spPr>
        <a:xfrm flipV="1">
          <a:off x="4633595" y="11997835"/>
          <a:ext cx="1270" cy="1543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979</xdr:rowOff>
    </xdr:from>
    <xdr:ext cx="378565" cy="259045"/>
    <xdr:sp macro="" textlink="">
      <xdr:nvSpPr>
        <xdr:cNvPr id="176" name="維持補修費最小値テキスト"/>
        <xdr:cNvSpPr txBox="1"/>
      </xdr:nvSpPr>
      <xdr:spPr>
        <a:xfrm>
          <a:off x="4686300" y="13545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6</xdr:col>
      <xdr:colOff>422275</xdr:colOff>
      <xdr:row>78</xdr:row>
      <xdr:rowOff>168602</xdr:rowOff>
    </xdr:from>
    <xdr:to>
      <xdr:col>6</xdr:col>
      <xdr:colOff>600075</xdr:colOff>
      <xdr:row>78</xdr:row>
      <xdr:rowOff>168602</xdr:rowOff>
    </xdr:to>
    <xdr:cxnSp macro="">
      <xdr:nvCxnSpPr>
        <xdr:cNvPr id="177" name="直線コネクタ 176"/>
        <xdr:cNvCxnSpPr/>
      </xdr:nvCxnSpPr>
      <xdr:spPr>
        <a:xfrm>
          <a:off x="4546600" y="1354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114462</xdr:rowOff>
    </xdr:from>
    <xdr:ext cx="534377" cy="259045"/>
    <xdr:sp macro="" textlink="">
      <xdr:nvSpPr>
        <xdr:cNvPr id="178" name="維持補修費最大値テキスト"/>
        <xdr:cNvSpPr txBox="1"/>
      </xdr:nvSpPr>
      <xdr:spPr>
        <a:xfrm>
          <a:off x="4686300" y="1177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10,078</a:t>
          </a:r>
          <a:endParaRPr kumimoji="1" lang="ja-JP" altLang="en-US" sz="1000" b="1">
            <a:latin typeface="ＭＳ Ｐゴシック"/>
          </a:endParaRPr>
        </a:p>
      </xdr:txBody>
    </xdr:sp>
    <xdr:clientData/>
  </xdr:oneCellAnchor>
  <xdr:twoCellAnchor>
    <xdr:from>
      <xdr:col>6</xdr:col>
      <xdr:colOff>422275</xdr:colOff>
      <xdr:row>69</xdr:row>
      <xdr:rowOff>167785</xdr:rowOff>
    </xdr:from>
    <xdr:to>
      <xdr:col>6</xdr:col>
      <xdr:colOff>600075</xdr:colOff>
      <xdr:row>69</xdr:row>
      <xdr:rowOff>167785</xdr:rowOff>
    </xdr:to>
    <xdr:cxnSp macro="">
      <xdr:nvCxnSpPr>
        <xdr:cNvPr id="179" name="直線コネクタ 178"/>
        <xdr:cNvCxnSpPr/>
      </xdr:nvCxnSpPr>
      <xdr:spPr>
        <a:xfrm>
          <a:off x="4546600" y="11997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1397</xdr:rowOff>
    </xdr:from>
    <xdr:to>
      <xdr:col>6</xdr:col>
      <xdr:colOff>511175</xdr:colOff>
      <xdr:row>77</xdr:row>
      <xdr:rowOff>81897</xdr:rowOff>
    </xdr:to>
    <xdr:cxnSp macro="">
      <xdr:nvCxnSpPr>
        <xdr:cNvPr id="180" name="直線コネクタ 179"/>
        <xdr:cNvCxnSpPr/>
      </xdr:nvCxnSpPr>
      <xdr:spPr>
        <a:xfrm flipV="1">
          <a:off x="3797300" y="13203047"/>
          <a:ext cx="838200" cy="8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51525</xdr:rowOff>
    </xdr:from>
    <xdr:ext cx="469744" cy="259045"/>
    <xdr:sp macro="" textlink="">
      <xdr:nvSpPr>
        <xdr:cNvPr id="181" name="維持補修費平均値テキスト"/>
        <xdr:cNvSpPr txBox="1"/>
      </xdr:nvSpPr>
      <xdr:spPr>
        <a:xfrm>
          <a:off x="4686300" y="12910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28648</xdr:rowOff>
    </xdr:from>
    <xdr:to>
      <xdr:col>6</xdr:col>
      <xdr:colOff>561975</xdr:colOff>
      <xdr:row>76</xdr:row>
      <xdr:rowOff>130248</xdr:rowOff>
    </xdr:to>
    <xdr:sp macro="" textlink="">
      <xdr:nvSpPr>
        <xdr:cNvPr id="182" name="フローチャート : 判断 181"/>
        <xdr:cNvSpPr/>
      </xdr:nvSpPr>
      <xdr:spPr>
        <a:xfrm>
          <a:off x="4584700" y="130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81897</xdr:rowOff>
    </xdr:from>
    <xdr:to>
      <xdr:col>5</xdr:col>
      <xdr:colOff>358775</xdr:colOff>
      <xdr:row>77</xdr:row>
      <xdr:rowOff>90388</xdr:rowOff>
    </xdr:to>
    <xdr:cxnSp macro="">
      <xdr:nvCxnSpPr>
        <xdr:cNvPr id="183" name="直線コネクタ 182"/>
        <xdr:cNvCxnSpPr/>
      </xdr:nvCxnSpPr>
      <xdr:spPr>
        <a:xfrm flipV="1">
          <a:off x="2908300" y="13283547"/>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85634</xdr:rowOff>
    </xdr:from>
    <xdr:to>
      <xdr:col>5</xdr:col>
      <xdr:colOff>409575</xdr:colOff>
      <xdr:row>76</xdr:row>
      <xdr:rowOff>15785</xdr:rowOff>
    </xdr:to>
    <xdr:sp macro="" textlink="">
      <xdr:nvSpPr>
        <xdr:cNvPr id="184" name="フローチャート : 判断 183"/>
        <xdr:cNvSpPr/>
      </xdr:nvSpPr>
      <xdr:spPr>
        <a:xfrm>
          <a:off x="3746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32311</xdr:rowOff>
    </xdr:from>
    <xdr:ext cx="469744" cy="259045"/>
    <xdr:sp macro="" textlink="">
      <xdr:nvSpPr>
        <xdr:cNvPr id="185" name="テキスト ボックス 184"/>
        <xdr:cNvSpPr txBox="1"/>
      </xdr:nvSpPr>
      <xdr:spPr>
        <a:xfrm>
          <a:off x="3562427"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27849</xdr:rowOff>
    </xdr:from>
    <xdr:to>
      <xdr:col>4</xdr:col>
      <xdr:colOff>155575</xdr:colOff>
      <xdr:row>77</xdr:row>
      <xdr:rowOff>90388</xdr:rowOff>
    </xdr:to>
    <xdr:cxnSp macro="">
      <xdr:nvCxnSpPr>
        <xdr:cNvPr id="186" name="直線コネクタ 185"/>
        <xdr:cNvCxnSpPr/>
      </xdr:nvCxnSpPr>
      <xdr:spPr>
        <a:xfrm>
          <a:off x="2019300" y="13229499"/>
          <a:ext cx="889000" cy="6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122210</xdr:rowOff>
    </xdr:from>
    <xdr:to>
      <xdr:col>4</xdr:col>
      <xdr:colOff>206375</xdr:colOff>
      <xdr:row>76</xdr:row>
      <xdr:rowOff>52360</xdr:rowOff>
    </xdr:to>
    <xdr:sp macro="" textlink="">
      <xdr:nvSpPr>
        <xdr:cNvPr id="187" name="フローチャート : 判断 186"/>
        <xdr:cNvSpPr/>
      </xdr:nvSpPr>
      <xdr:spPr>
        <a:xfrm>
          <a:off x="2857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68887</xdr:rowOff>
    </xdr:from>
    <xdr:ext cx="469744" cy="259045"/>
    <xdr:sp macro="" textlink="">
      <xdr:nvSpPr>
        <xdr:cNvPr id="188" name="テキスト ボックス 187"/>
        <xdr:cNvSpPr txBox="1"/>
      </xdr:nvSpPr>
      <xdr:spPr>
        <a:xfrm>
          <a:off x="2673427"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2539</xdr:rowOff>
    </xdr:from>
    <xdr:to>
      <xdr:col>2</xdr:col>
      <xdr:colOff>638175</xdr:colOff>
      <xdr:row>77</xdr:row>
      <xdr:rowOff>27849</xdr:rowOff>
    </xdr:to>
    <xdr:cxnSp macro="">
      <xdr:nvCxnSpPr>
        <xdr:cNvPr id="189" name="直線コネクタ 188"/>
        <xdr:cNvCxnSpPr/>
      </xdr:nvCxnSpPr>
      <xdr:spPr>
        <a:xfrm>
          <a:off x="1130300" y="13204189"/>
          <a:ext cx="889000" cy="2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114373</xdr:rowOff>
    </xdr:from>
    <xdr:to>
      <xdr:col>3</xdr:col>
      <xdr:colOff>3175</xdr:colOff>
      <xdr:row>76</xdr:row>
      <xdr:rowOff>44523</xdr:rowOff>
    </xdr:to>
    <xdr:sp macro="" textlink="">
      <xdr:nvSpPr>
        <xdr:cNvPr id="190" name="フローチャート : 判断 189"/>
        <xdr:cNvSpPr/>
      </xdr:nvSpPr>
      <xdr:spPr>
        <a:xfrm>
          <a:off x="1968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61050</xdr:rowOff>
    </xdr:from>
    <xdr:ext cx="469744" cy="259045"/>
    <xdr:sp macro="" textlink="">
      <xdr:nvSpPr>
        <xdr:cNvPr id="191" name="テキスト ボックス 190"/>
        <xdr:cNvSpPr txBox="1"/>
      </xdr:nvSpPr>
      <xdr:spPr>
        <a:xfrm>
          <a:off x="1784427" y="127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112413</xdr:rowOff>
    </xdr:from>
    <xdr:to>
      <xdr:col>1</xdr:col>
      <xdr:colOff>485775</xdr:colOff>
      <xdr:row>76</xdr:row>
      <xdr:rowOff>42563</xdr:rowOff>
    </xdr:to>
    <xdr:sp macro="" textlink="">
      <xdr:nvSpPr>
        <xdr:cNvPr id="192" name="フローチャート : 判断 191"/>
        <xdr:cNvSpPr/>
      </xdr:nvSpPr>
      <xdr:spPr>
        <a:xfrm>
          <a:off x="1079500" y="1297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59090</xdr:rowOff>
    </xdr:from>
    <xdr:ext cx="469744" cy="259045"/>
    <xdr:sp macro="" textlink="">
      <xdr:nvSpPr>
        <xdr:cNvPr id="193" name="テキスト ボックス 192"/>
        <xdr:cNvSpPr txBox="1"/>
      </xdr:nvSpPr>
      <xdr:spPr>
        <a:xfrm>
          <a:off x="895427" y="1274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122047</xdr:rowOff>
    </xdr:from>
    <xdr:to>
      <xdr:col>6</xdr:col>
      <xdr:colOff>561975</xdr:colOff>
      <xdr:row>77</xdr:row>
      <xdr:rowOff>52197</xdr:rowOff>
    </xdr:to>
    <xdr:sp macro="" textlink="">
      <xdr:nvSpPr>
        <xdr:cNvPr id="199" name="円/楕円 198"/>
        <xdr:cNvSpPr/>
      </xdr:nvSpPr>
      <xdr:spPr>
        <a:xfrm>
          <a:off x="4584700" y="1315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100474</xdr:rowOff>
    </xdr:from>
    <xdr:ext cx="469744" cy="259045"/>
    <xdr:sp macro="" textlink="">
      <xdr:nvSpPr>
        <xdr:cNvPr id="200" name="維持補修費該当値テキスト"/>
        <xdr:cNvSpPr txBox="1"/>
      </xdr:nvSpPr>
      <xdr:spPr>
        <a:xfrm>
          <a:off x="4686300" y="1313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31097</xdr:rowOff>
    </xdr:from>
    <xdr:to>
      <xdr:col>5</xdr:col>
      <xdr:colOff>409575</xdr:colOff>
      <xdr:row>77</xdr:row>
      <xdr:rowOff>132697</xdr:rowOff>
    </xdr:to>
    <xdr:sp macro="" textlink="">
      <xdr:nvSpPr>
        <xdr:cNvPr id="201" name="円/楕円 200"/>
        <xdr:cNvSpPr/>
      </xdr:nvSpPr>
      <xdr:spPr>
        <a:xfrm>
          <a:off x="3746500" y="1323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123824</xdr:rowOff>
    </xdr:from>
    <xdr:ext cx="469744" cy="259045"/>
    <xdr:sp macro="" textlink="">
      <xdr:nvSpPr>
        <xdr:cNvPr id="202" name="テキスト ボックス 201"/>
        <xdr:cNvSpPr txBox="1"/>
      </xdr:nvSpPr>
      <xdr:spPr>
        <a:xfrm>
          <a:off x="3562427" y="1332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39588</xdr:rowOff>
    </xdr:from>
    <xdr:to>
      <xdr:col>4</xdr:col>
      <xdr:colOff>206375</xdr:colOff>
      <xdr:row>77</xdr:row>
      <xdr:rowOff>141188</xdr:rowOff>
    </xdr:to>
    <xdr:sp macro="" textlink="">
      <xdr:nvSpPr>
        <xdr:cNvPr id="203" name="円/楕円 202"/>
        <xdr:cNvSpPr/>
      </xdr:nvSpPr>
      <xdr:spPr>
        <a:xfrm>
          <a:off x="2857500" y="1324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132315</xdr:rowOff>
    </xdr:from>
    <xdr:ext cx="469744" cy="259045"/>
    <xdr:sp macro="" textlink="">
      <xdr:nvSpPr>
        <xdr:cNvPr id="204" name="テキスト ボックス 203"/>
        <xdr:cNvSpPr txBox="1"/>
      </xdr:nvSpPr>
      <xdr:spPr>
        <a:xfrm>
          <a:off x="2673427" y="1333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148499</xdr:rowOff>
    </xdr:from>
    <xdr:to>
      <xdr:col>3</xdr:col>
      <xdr:colOff>3175</xdr:colOff>
      <xdr:row>77</xdr:row>
      <xdr:rowOff>78649</xdr:rowOff>
    </xdr:to>
    <xdr:sp macro="" textlink="">
      <xdr:nvSpPr>
        <xdr:cNvPr id="205" name="円/楕円 204"/>
        <xdr:cNvSpPr/>
      </xdr:nvSpPr>
      <xdr:spPr>
        <a:xfrm>
          <a:off x="1968500" y="1317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69776</xdr:rowOff>
    </xdr:from>
    <xdr:ext cx="469744" cy="259045"/>
    <xdr:sp macro="" textlink="">
      <xdr:nvSpPr>
        <xdr:cNvPr id="206" name="テキスト ボックス 205"/>
        <xdr:cNvSpPr txBox="1"/>
      </xdr:nvSpPr>
      <xdr:spPr>
        <a:xfrm>
          <a:off x="1784427" y="1327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123189</xdr:rowOff>
    </xdr:from>
    <xdr:to>
      <xdr:col>1</xdr:col>
      <xdr:colOff>485775</xdr:colOff>
      <xdr:row>77</xdr:row>
      <xdr:rowOff>53339</xdr:rowOff>
    </xdr:to>
    <xdr:sp macro="" textlink="">
      <xdr:nvSpPr>
        <xdr:cNvPr id="207" name="円/楕円 206"/>
        <xdr:cNvSpPr/>
      </xdr:nvSpPr>
      <xdr:spPr>
        <a:xfrm>
          <a:off x="1079500" y="1315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44466</xdr:rowOff>
    </xdr:from>
    <xdr:ext cx="469744" cy="259045"/>
    <xdr:sp macro="" textlink="">
      <xdr:nvSpPr>
        <xdr:cNvPr id="208" name="テキスト ボックス 207"/>
        <xdr:cNvSpPr txBox="1"/>
      </xdr:nvSpPr>
      <xdr:spPr>
        <a:xfrm>
          <a:off x="895427" y="1324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123126</xdr:rowOff>
    </xdr:from>
    <xdr:to>
      <xdr:col>6</xdr:col>
      <xdr:colOff>510540</xdr:colOff>
      <xdr:row>97</xdr:row>
      <xdr:rowOff>48730</xdr:rowOff>
    </xdr:to>
    <xdr:cxnSp macro="">
      <xdr:nvCxnSpPr>
        <xdr:cNvPr id="233" name="直線コネクタ 232"/>
        <xdr:cNvCxnSpPr/>
      </xdr:nvCxnSpPr>
      <xdr:spPr>
        <a:xfrm flipV="1">
          <a:off x="4633595" y="15382176"/>
          <a:ext cx="1270" cy="1297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52557</xdr:rowOff>
    </xdr:from>
    <xdr:ext cx="534377" cy="259045"/>
    <xdr:sp macro="" textlink="">
      <xdr:nvSpPr>
        <xdr:cNvPr id="234" name="扶助費最小値テキスト"/>
        <xdr:cNvSpPr txBox="1"/>
      </xdr:nvSpPr>
      <xdr:spPr>
        <a:xfrm>
          <a:off x="4686300" y="1668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56,663</a:t>
          </a:r>
          <a:endParaRPr kumimoji="1" lang="ja-JP" altLang="en-US" sz="1000" b="1">
            <a:latin typeface="ＭＳ Ｐゴシック"/>
          </a:endParaRPr>
        </a:p>
      </xdr:txBody>
    </xdr:sp>
    <xdr:clientData/>
  </xdr:oneCellAnchor>
  <xdr:twoCellAnchor>
    <xdr:from>
      <xdr:col>6</xdr:col>
      <xdr:colOff>422275</xdr:colOff>
      <xdr:row>97</xdr:row>
      <xdr:rowOff>48730</xdr:rowOff>
    </xdr:from>
    <xdr:to>
      <xdr:col>6</xdr:col>
      <xdr:colOff>600075</xdr:colOff>
      <xdr:row>97</xdr:row>
      <xdr:rowOff>48730</xdr:rowOff>
    </xdr:to>
    <xdr:cxnSp macro="">
      <xdr:nvCxnSpPr>
        <xdr:cNvPr id="235" name="直線コネクタ 234"/>
        <xdr:cNvCxnSpPr/>
      </xdr:nvCxnSpPr>
      <xdr:spPr>
        <a:xfrm>
          <a:off x="4546600" y="16679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69803</xdr:rowOff>
    </xdr:from>
    <xdr:ext cx="599010" cy="259045"/>
    <xdr:sp macro="" textlink="">
      <xdr:nvSpPr>
        <xdr:cNvPr id="236" name="扶助費最大値テキスト"/>
        <xdr:cNvSpPr txBox="1"/>
      </xdr:nvSpPr>
      <xdr:spPr>
        <a:xfrm>
          <a:off x="4686300" y="15157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158,805</a:t>
          </a:r>
          <a:endParaRPr kumimoji="1" lang="ja-JP" altLang="en-US" sz="1000" b="1">
            <a:latin typeface="ＭＳ Ｐゴシック"/>
          </a:endParaRPr>
        </a:p>
      </xdr:txBody>
    </xdr:sp>
    <xdr:clientData/>
  </xdr:oneCellAnchor>
  <xdr:twoCellAnchor>
    <xdr:from>
      <xdr:col>6</xdr:col>
      <xdr:colOff>422275</xdr:colOff>
      <xdr:row>89</xdr:row>
      <xdr:rowOff>123126</xdr:rowOff>
    </xdr:from>
    <xdr:to>
      <xdr:col>6</xdr:col>
      <xdr:colOff>600075</xdr:colOff>
      <xdr:row>89</xdr:row>
      <xdr:rowOff>123126</xdr:rowOff>
    </xdr:to>
    <xdr:cxnSp macro="">
      <xdr:nvCxnSpPr>
        <xdr:cNvPr id="237" name="直線コネクタ 236"/>
        <xdr:cNvCxnSpPr/>
      </xdr:nvCxnSpPr>
      <xdr:spPr>
        <a:xfrm>
          <a:off x="4546600" y="1538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164998</xdr:rowOff>
    </xdr:from>
    <xdr:to>
      <xdr:col>6</xdr:col>
      <xdr:colOff>511175</xdr:colOff>
      <xdr:row>97</xdr:row>
      <xdr:rowOff>85598</xdr:rowOff>
    </xdr:to>
    <xdr:cxnSp macro="">
      <xdr:nvCxnSpPr>
        <xdr:cNvPr id="238" name="直線コネクタ 237"/>
        <xdr:cNvCxnSpPr/>
      </xdr:nvCxnSpPr>
      <xdr:spPr>
        <a:xfrm flipV="1">
          <a:off x="3797300" y="16624198"/>
          <a:ext cx="838200" cy="9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118215</xdr:rowOff>
    </xdr:from>
    <xdr:ext cx="534377" cy="259045"/>
    <xdr:sp macro="" textlink="">
      <xdr:nvSpPr>
        <xdr:cNvPr id="239" name="扶助費平均値テキスト"/>
        <xdr:cNvSpPr txBox="1"/>
      </xdr:nvSpPr>
      <xdr:spPr>
        <a:xfrm>
          <a:off x="4686300" y="16063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95338</xdr:rowOff>
    </xdr:from>
    <xdr:to>
      <xdr:col>6</xdr:col>
      <xdr:colOff>561975</xdr:colOff>
      <xdr:row>95</xdr:row>
      <xdr:rowOff>25488</xdr:rowOff>
    </xdr:to>
    <xdr:sp macro="" textlink="">
      <xdr:nvSpPr>
        <xdr:cNvPr id="240" name="フローチャート : 判断 239"/>
        <xdr:cNvSpPr/>
      </xdr:nvSpPr>
      <xdr:spPr>
        <a:xfrm>
          <a:off x="4584700" y="1621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85598</xdr:rowOff>
    </xdr:from>
    <xdr:to>
      <xdr:col>5</xdr:col>
      <xdr:colOff>358775</xdr:colOff>
      <xdr:row>97</xdr:row>
      <xdr:rowOff>131572</xdr:rowOff>
    </xdr:to>
    <xdr:cxnSp macro="">
      <xdr:nvCxnSpPr>
        <xdr:cNvPr id="241" name="直線コネクタ 240"/>
        <xdr:cNvCxnSpPr/>
      </xdr:nvCxnSpPr>
      <xdr:spPr>
        <a:xfrm flipV="1">
          <a:off x="2908300" y="16716248"/>
          <a:ext cx="889000" cy="4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139078</xdr:rowOff>
    </xdr:from>
    <xdr:to>
      <xdr:col>5</xdr:col>
      <xdr:colOff>409575</xdr:colOff>
      <xdr:row>95</xdr:row>
      <xdr:rowOff>69228</xdr:rowOff>
    </xdr:to>
    <xdr:sp macro="" textlink="">
      <xdr:nvSpPr>
        <xdr:cNvPr id="242" name="フローチャート : 判断 241"/>
        <xdr:cNvSpPr/>
      </xdr:nvSpPr>
      <xdr:spPr>
        <a:xfrm>
          <a:off x="3746500" y="162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85755</xdr:rowOff>
    </xdr:from>
    <xdr:ext cx="534377" cy="259045"/>
    <xdr:sp macro="" textlink="">
      <xdr:nvSpPr>
        <xdr:cNvPr id="243" name="テキスト ボックス 242"/>
        <xdr:cNvSpPr txBox="1"/>
      </xdr:nvSpPr>
      <xdr:spPr>
        <a:xfrm>
          <a:off x="3530111" y="1603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131572</xdr:rowOff>
    </xdr:from>
    <xdr:to>
      <xdr:col>4</xdr:col>
      <xdr:colOff>155575</xdr:colOff>
      <xdr:row>97</xdr:row>
      <xdr:rowOff>150774</xdr:rowOff>
    </xdr:to>
    <xdr:cxnSp macro="">
      <xdr:nvCxnSpPr>
        <xdr:cNvPr id="244" name="直線コネクタ 243"/>
        <xdr:cNvCxnSpPr/>
      </xdr:nvCxnSpPr>
      <xdr:spPr>
        <a:xfrm flipV="1">
          <a:off x="2019300" y="16762222"/>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43562</xdr:rowOff>
    </xdr:from>
    <xdr:to>
      <xdr:col>4</xdr:col>
      <xdr:colOff>206375</xdr:colOff>
      <xdr:row>95</xdr:row>
      <xdr:rowOff>145162</xdr:rowOff>
    </xdr:to>
    <xdr:sp macro="" textlink="">
      <xdr:nvSpPr>
        <xdr:cNvPr id="245" name="フローチャート : 判断 244"/>
        <xdr:cNvSpPr/>
      </xdr:nvSpPr>
      <xdr:spPr>
        <a:xfrm>
          <a:off x="2857500" y="163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161689</xdr:rowOff>
    </xdr:from>
    <xdr:ext cx="534377" cy="259045"/>
    <xdr:sp macro="" textlink="">
      <xdr:nvSpPr>
        <xdr:cNvPr id="246" name="テキスト ボックス 245"/>
        <xdr:cNvSpPr txBox="1"/>
      </xdr:nvSpPr>
      <xdr:spPr>
        <a:xfrm>
          <a:off x="2641111" y="1610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148337</xdr:rowOff>
    </xdr:from>
    <xdr:to>
      <xdr:col>2</xdr:col>
      <xdr:colOff>638175</xdr:colOff>
      <xdr:row>97</xdr:row>
      <xdr:rowOff>150774</xdr:rowOff>
    </xdr:to>
    <xdr:cxnSp macro="">
      <xdr:nvCxnSpPr>
        <xdr:cNvPr id="247" name="直線コネクタ 246"/>
        <xdr:cNvCxnSpPr/>
      </xdr:nvCxnSpPr>
      <xdr:spPr>
        <a:xfrm>
          <a:off x="1130300" y="16778987"/>
          <a:ext cx="8890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53099</xdr:rowOff>
    </xdr:from>
    <xdr:to>
      <xdr:col>3</xdr:col>
      <xdr:colOff>3175</xdr:colOff>
      <xdr:row>95</xdr:row>
      <xdr:rowOff>154699</xdr:rowOff>
    </xdr:to>
    <xdr:sp macro="" textlink="">
      <xdr:nvSpPr>
        <xdr:cNvPr id="248" name="フローチャート : 判断 247"/>
        <xdr:cNvSpPr/>
      </xdr:nvSpPr>
      <xdr:spPr>
        <a:xfrm>
          <a:off x="1968500" y="1634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171226</xdr:rowOff>
    </xdr:from>
    <xdr:ext cx="534377" cy="259045"/>
    <xdr:sp macro="" textlink="">
      <xdr:nvSpPr>
        <xdr:cNvPr id="249" name="テキスト ボックス 248"/>
        <xdr:cNvSpPr txBox="1"/>
      </xdr:nvSpPr>
      <xdr:spPr>
        <a:xfrm>
          <a:off x="1752111" y="1611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76364</xdr:rowOff>
    </xdr:from>
    <xdr:to>
      <xdr:col>1</xdr:col>
      <xdr:colOff>485775</xdr:colOff>
      <xdr:row>96</xdr:row>
      <xdr:rowOff>6514</xdr:rowOff>
    </xdr:to>
    <xdr:sp macro="" textlink="">
      <xdr:nvSpPr>
        <xdr:cNvPr id="250" name="フローチャート : 判断 249"/>
        <xdr:cNvSpPr/>
      </xdr:nvSpPr>
      <xdr:spPr>
        <a:xfrm>
          <a:off x="1079500" y="1636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23041</xdr:rowOff>
    </xdr:from>
    <xdr:ext cx="534377" cy="259045"/>
    <xdr:sp macro="" textlink="">
      <xdr:nvSpPr>
        <xdr:cNvPr id="251" name="テキスト ボックス 250"/>
        <xdr:cNvSpPr txBox="1"/>
      </xdr:nvSpPr>
      <xdr:spPr>
        <a:xfrm>
          <a:off x="863111" y="1613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114198</xdr:rowOff>
    </xdr:from>
    <xdr:to>
      <xdr:col>6</xdr:col>
      <xdr:colOff>561975</xdr:colOff>
      <xdr:row>97</xdr:row>
      <xdr:rowOff>44348</xdr:rowOff>
    </xdr:to>
    <xdr:sp macro="" textlink="">
      <xdr:nvSpPr>
        <xdr:cNvPr id="257" name="円/楕円 256"/>
        <xdr:cNvSpPr/>
      </xdr:nvSpPr>
      <xdr:spPr>
        <a:xfrm>
          <a:off x="4584700" y="1657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29125</xdr:rowOff>
    </xdr:from>
    <xdr:ext cx="534377" cy="259045"/>
    <xdr:sp macro="" textlink="">
      <xdr:nvSpPr>
        <xdr:cNvPr id="258" name="扶助費該当値テキスト"/>
        <xdr:cNvSpPr txBox="1"/>
      </xdr:nvSpPr>
      <xdr:spPr>
        <a:xfrm>
          <a:off x="4686300" y="1648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61,008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34798</xdr:rowOff>
    </xdr:from>
    <xdr:to>
      <xdr:col>5</xdr:col>
      <xdr:colOff>409575</xdr:colOff>
      <xdr:row>97</xdr:row>
      <xdr:rowOff>136398</xdr:rowOff>
    </xdr:to>
    <xdr:sp macro="" textlink="">
      <xdr:nvSpPr>
        <xdr:cNvPr id="259" name="円/楕円 258"/>
        <xdr:cNvSpPr/>
      </xdr:nvSpPr>
      <xdr:spPr>
        <a:xfrm>
          <a:off x="3746500" y="1666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127525</xdr:rowOff>
    </xdr:from>
    <xdr:ext cx="534377" cy="259045"/>
    <xdr:sp macro="" textlink="">
      <xdr:nvSpPr>
        <xdr:cNvPr id="260" name="テキスト ボックス 259"/>
        <xdr:cNvSpPr txBox="1"/>
      </xdr:nvSpPr>
      <xdr:spPr>
        <a:xfrm>
          <a:off x="3530111" y="1675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53,760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80772</xdr:rowOff>
    </xdr:from>
    <xdr:to>
      <xdr:col>4</xdr:col>
      <xdr:colOff>206375</xdr:colOff>
      <xdr:row>98</xdr:row>
      <xdr:rowOff>10922</xdr:rowOff>
    </xdr:to>
    <xdr:sp macro="" textlink="">
      <xdr:nvSpPr>
        <xdr:cNvPr id="261" name="円/楕円 260"/>
        <xdr:cNvSpPr/>
      </xdr:nvSpPr>
      <xdr:spPr>
        <a:xfrm>
          <a:off x="2857500" y="1671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2049</xdr:rowOff>
    </xdr:from>
    <xdr:ext cx="534377" cy="259045"/>
    <xdr:sp macro="" textlink="">
      <xdr:nvSpPr>
        <xdr:cNvPr id="262" name="テキスト ボックス 261"/>
        <xdr:cNvSpPr txBox="1"/>
      </xdr:nvSpPr>
      <xdr:spPr>
        <a:xfrm>
          <a:off x="2641111" y="1680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50,140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99974</xdr:rowOff>
    </xdr:from>
    <xdr:to>
      <xdr:col>3</xdr:col>
      <xdr:colOff>3175</xdr:colOff>
      <xdr:row>98</xdr:row>
      <xdr:rowOff>30124</xdr:rowOff>
    </xdr:to>
    <xdr:sp macro="" textlink="">
      <xdr:nvSpPr>
        <xdr:cNvPr id="263" name="円/楕円 262"/>
        <xdr:cNvSpPr/>
      </xdr:nvSpPr>
      <xdr:spPr>
        <a:xfrm>
          <a:off x="1968500" y="1673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21251</xdr:rowOff>
    </xdr:from>
    <xdr:ext cx="534377" cy="259045"/>
    <xdr:sp macro="" textlink="">
      <xdr:nvSpPr>
        <xdr:cNvPr id="264" name="テキスト ボックス 263"/>
        <xdr:cNvSpPr txBox="1"/>
      </xdr:nvSpPr>
      <xdr:spPr>
        <a:xfrm>
          <a:off x="1752111" y="168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48,628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97537</xdr:rowOff>
    </xdr:from>
    <xdr:to>
      <xdr:col>1</xdr:col>
      <xdr:colOff>485775</xdr:colOff>
      <xdr:row>98</xdr:row>
      <xdr:rowOff>27687</xdr:rowOff>
    </xdr:to>
    <xdr:sp macro="" textlink="">
      <xdr:nvSpPr>
        <xdr:cNvPr id="265" name="円/楕円 264"/>
        <xdr:cNvSpPr/>
      </xdr:nvSpPr>
      <xdr:spPr>
        <a:xfrm>
          <a:off x="1079500" y="1672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18814</xdr:rowOff>
    </xdr:from>
    <xdr:ext cx="534377" cy="259045"/>
    <xdr:sp macro="" textlink="">
      <xdr:nvSpPr>
        <xdr:cNvPr id="266" name="テキスト ボックス 265"/>
        <xdr:cNvSpPr txBox="1"/>
      </xdr:nvSpPr>
      <xdr:spPr>
        <a:xfrm>
          <a:off x="863111" y="1682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5" name="テキスト ボックス 284"/>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7" name="テキスト ボックス 28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9" name="テキスト ボックス 28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91" name="テキスト ボックス 29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72198</xdr:rowOff>
    </xdr:from>
    <xdr:to>
      <xdr:col>15</xdr:col>
      <xdr:colOff>180340</xdr:colOff>
      <xdr:row>39</xdr:row>
      <xdr:rowOff>28797</xdr:rowOff>
    </xdr:to>
    <xdr:cxnSp macro="">
      <xdr:nvCxnSpPr>
        <xdr:cNvPr id="293" name="直線コネクタ 292"/>
        <xdr:cNvCxnSpPr/>
      </xdr:nvCxnSpPr>
      <xdr:spPr>
        <a:xfrm flipV="1">
          <a:off x="10475595" y="5215698"/>
          <a:ext cx="1270" cy="1499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32624</xdr:rowOff>
    </xdr:from>
    <xdr:ext cx="534377" cy="259045"/>
    <xdr:sp macro="" textlink="">
      <xdr:nvSpPr>
        <xdr:cNvPr id="294" name="補助費等最小値テキスト"/>
        <xdr:cNvSpPr txBox="1"/>
      </xdr:nvSpPr>
      <xdr:spPr>
        <a:xfrm>
          <a:off x="10528300" y="671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12,146</a:t>
          </a:r>
          <a:endParaRPr kumimoji="1" lang="ja-JP" altLang="en-US" sz="1000" b="1">
            <a:latin typeface="ＭＳ Ｐゴシック"/>
          </a:endParaRPr>
        </a:p>
      </xdr:txBody>
    </xdr:sp>
    <xdr:clientData/>
  </xdr:oneCellAnchor>
  <xdr:twoCellAnchor>
    <xdr:from>
      <xdr:col>15</xdr:col>
      <xdr:colOff>92075</xdr:colOff>
      <xdr:row>39</xdr:row>
      <xdr:rowOff>28797</xdr:rowOff>
    </xdr:from>
    <xdr:to>
      <xdr:col>15</xdr:col>
      <xdr:colOff>269875</xdr:colOff>
      <xdr:row>39</xdr:row>
      <xdr:rowOff>28797</xdr:rowOff>
    </xdr:to>
    <xdr:cxnSp macro="">
      <xdr:nvCxnSpPr>
        <xdr:cNvPr id="295" name="直線コネクタ 294"/>
        <xdr:cNvCxnSpPr/>
      </xdr:nvCxnSpPr>
      <xdr:spPr>
        <a:xfrm>
          <a:off x="10388600" y="671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18875</xdr:rowOff>
    </xdr:from>
    <xdr:ext cx="534377" cy="259045"/>
    <xdr:sp macro="" textlink="">
      <xdr:nvSpPr>
        <xdr:cNvPr id="296" name="補助費等最大値テキスト"/>
        <xdr:cNvSpPr txBox="1"/>
      </xdr:nvSpPr>
      <xdr:spPr>
        <a:xfrm>
          <a:off x="10528300" y="499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58,067</a:t>
          </a:r>
          <a:endParaRPr kumimoji="1" lang="ja-JP" altLang="en-US" sz="1000" b="1">
            <a:latin typeface="ＭＳ Ｐゴシック"/>
          </a:endParaRPr>
        </a:p>
      </xdr:txBody>
    </xdr:sp>
    <xdr:clientData/>
  </xdr:oneCellAnchor>
  <xdr:twoCellAnchor>
    <xdr:from>
      <xdr:col>15</xdr:col>
      <xdr:colOff>92075</xdr:colOff>
      <xdr:row>30</xdr:row>
      <xdr:rowOff>72198</xdr:rowOff>
    </xdr:from>
    <xdr:to>
      <xdr:col>15</xdr:col>
      <xdr:colOff>269875</xdr:colOff>
      <xdr:row>30</xdr:row>
      <xdr:rowOff>72198</xdr:rowOff>
    </xdr:to>
    <xdr:cxnSp macro="">
      <xdr:nvCxnSpPr>
        <xdr:cNvPr id="297" name="直線コネクタ 296"/>
        <xdr:cNvCxnSpPr/>
      </xdr:nvCxnSpPr>
      <xdr:spPr>
        <a:xfrm>
          <a:off x="10388600" y="521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97409</xdr:rowOff>
    </xdr:from>
    <xdr:to>
      <xdr:col>15</xdr:col>
      <xdr:colOff>180975</xdr:colOff>
      <xdr:row>33</xdr:row>
      <xdr:rowOff>138590</xdr:rowOff>
    </xdr:to>
    <xdr:cxnSp macro="">
      <xdr:nvCxnSpPr>
        <xdr:cNvPr id="298" name="直線コネクタ 297"/>
        <xdr:cNvCxnSpPr/>
      </xdr:nvCxnSpPr>
      <xdr:spPr>
        <a:xfrm flipV="1">
          <a:off x="9639300" y="5755259"/>
          <a:ext cx="838200" cy="4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65955</xdr:rowOff>
    </xdr:from>
    <xdr:ext cx="534377" cy="259045"/>
    <xdr:sp macro="" textlink="">
      <xdr:nvSpPr>
        <xdr:cNvPr id="299" name="補助費等平均値テキスト"/>
        <xdr:cNvSpPr txBox="1"/>
      </xdr:nvSpPr>
      <xdr:spPr>
        <a:xfrm>
          <a:off x="10528300" y="6066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87528</xdr:rowOff>
    </xdr:from>
    <xdr:to>
      <xdr:col>15</xdr:col>
      <xdr:colOff>231775</xdr:colOff>
      <xdr:row>36</xdr:row>
      <xdr:rowOff>17678</xdr:rowOff>
    </xdr:to>
    <xdr:sp macro="" textlink="">
      <xdr:nvSpPr>
        <xdr:cNvPr id="300" name="フローチャート : 判断 299"/>
        <xdr:cNvSpPr/>
      </xdr:nvSpPr>
      <xdr:spPr>
        <a:xfrm>
          <a:off x="10426700" y="60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138590</xdr:rowOff>
    </xdr:from>
    <xdr:to>
      <xdr:col>14</xdr:col>
      <xdr:colOff>28575</xdr:colOff>
      <xdr:row>33</xdr:row>
      <xdr:rowOff>161156</xdr:rowOff>
    </xdr:to>
    <xdr:cxnSp macro="">
      <xdr:nvCxnSpPr>
        <xdr:cNvPr id="301" name="直線コネクタ 300"/>
        <xdr:cNvCxnSpPr/>
      </xdr:nvCxnSpPr>
      <xdr:spPr>
        <a:xfrm flipV="1">
          <a:off x="8750300" y="5796440"/>
          <a:ext cx="889000" cy="2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12482</xdr:rowOff>
    </xdr:from>
    <xdr:to>
      <xdr:col>14</xdr:col>
      <xdr:colOff>79375</xdr:colOff>
      <xdr:row>35</xdr:row>
      <xdr:rowOff>114082</xdr:rowOff>
    </xdr:to>
    <xdr:sp macro="" textlink="">
      <xdr:nvSpPr>
        <xdr:cNvPr id="302" name="フローチャート : 判断 301"/>
        <xdr:cNvSpPr/>
      </xdr:nvSpPr>
      <xdr:spPr>
        <a:xfrm>
          <a:off x="9588500" y="601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105209</xdr:rowOff>
    </xdr:from>
    <xdr:ext cx="534377" cy="259045"/>
    <xdr:sp macro="" textlink="">
      <xdr:nvSpPr>
        <xdr:cNvPr id="303" name="テキスト ボックス 302"/>
        <xdr:cNvSpPr txBox="1"/>
      </xdr:nvSpPr>
      <xdr:spPr>
        <a:xfrm>
          <a:off x="9372111" y="610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161156</xdr:rowOff>
    </xdr:from>
    <xdr:to>
      <xdr:col>12</xdr:col>
      <xdr:colOff>511175</xdr:colOff>
      <xdr:row>35</xdr:row>
      <xdr:rowOff>155898</xdr:rowOff>
    </xdr:to>
    <xdr:cxnSp macro="">
      <xdr:nvCxnSpPr>
        <xdr:cNvPr id="304" name="直線コネクタ 303"/>
        <xdr:cNvCxnSpPr/>
      </xdr:nvCxnSpPr>
      <xdr:spPr>
        <a:xfrm flipV="1">
          <a:off x="7861300" y="5819006"/>
          <a:ext cx="889000" cy="33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9021</xdr:rowOff>
    </xdr:from>
    <xdr:to>
      <xdr:col>12</xdr:col>
      <xdr:colOff>561975</xdr:colOff>
      <xdr:row>35</xdr:row>
      <xdr:rowOff>110621</xdr:rowOff>
    </xdr:to>
    <xdr:sp macro="" textlink="">
      <xdr:nvSpPr>
        <xdr:cNvPr id="305" name="フローチャート : 判断 304"/>
        <xdr:cNvSpPr/>
      </xdr:nvSpPr>
      <xdr:spPr>
        <a:xfrm>
          <a:off x="8699500" y="600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101748</xdr:rowOff>
    </xdr:from>
    <xdr:ext cx="534377" cy="259045"/>
    <xdr:sp macro="" textlink="">
      <xdr:nvSpPr>
        <xdr:cNvPr id="306" name="テキスト ボックス 305"/>
        <xdr:cNvSpPr txBox="1"/>
      </xdr:nvSpPr>
      <xdr:spPr>
        <a:xfrm>
          <a:off x="8483111" y="610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138590</xdr:rowOff>
    </xdr:from>
    <xdr:to>
      <xdr:col>11</xdr:col>
      <xdr:colOff>307975</xdr:colOff>
      <xdr:row>35</xdr:row>
      <xdr:rowOff>155898</xdr:rowOff>
    </xdr:to>
    <xdr:cxnSp macro="">
      <xdr:nvCxnSpPr>
        <xdr:cNvPr id="307" name="直線コネクタ 306"/>
        <xdr:cNvCxnSpPr/>
      </xdr:nvCxnSpPr>
      <xdr:spPr>
        <a:xfrm>
          <a:off x="6972300" y="6139340"/>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91578</xdr:rowOff>
    </xdr:from>
    <xdr:to>
      <xdr:col>11</xdr:col>
      <xdr:colOff>358775</xdr:colOff>
      <xdr:row>36</xdr:row>
      <xdr:rowOff>21728</xdr:rowOff>
    </xdr:to>
    <xdr:sp macro="" textlink="">
      <xdr:nvSpPr>
        <xdr:cNvPr id="308" name="フローチャート : 判断 307"/>
        <xdr:cNvSpPr/>
      </xdr:nvSpPr>
      <xdr:spPr>
        <a:xfrm>
          <a:off x="7810500" y="609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38255</xdr:rowOff>
    </xdr:from>
    <xdr:ext cx="534377" cy="259045"/>
    <xdr:sp macro="" textlink="">
      <xdr:nvSpPr>
        <xdr:cNvPr id="309" name="テキスト ボックス 308"/>
        <xdr:cNvSpPr txBox="1"/>
      </xdr:nvSpPr>
      <xdr:spPr>
        <a:xfrm>
          <a:off x="7594111" y="586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105523</xdr:rowOff>
    </xdr:from>
    <xdr:to>
      <xdr:col>10</xdr:col>
      <xdr:colOff>155575</xdr:colOff>
      <xdr:row>36</xdr:row>
      <xdr:rowOff>35673</xdr:rowOff>
    </xdr:to>
    <xdr:sp macro="" textlink="">
      <xdr:nvSpPr>
        <xdr:cNvPr id="310" name="フローチャート : 判断 309"/>
        <xdr:cNvSpPr/>
      </xdr:nvSpPr>
      <xdr:spPr>
        <a:xfrm>
          <a:off x="6921500" y="610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26800</xdr:rowOff>
    </xdr:from>
    <xdr:ext cx="534377" cy="259045"/>
    <xdr:sp macro="" textlink="">
      <xdr:nvSpPr>
        <xdr:cNvPr id="311" name="テキスト ボックス 310"/>
        <xdr:cNvSpPr txBox="1"/>
      </xdr:nvSpPr>
      <xdr:spPr>
        <a:xfrm>
          <a:off x="6705111" y="619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46609</xdr:rowOff>
    </xdr:from>
    <xdr:to>
      <xdr:col>15</xdr:col>
      <xdr:colOff>231775</xdr:colOff>
      <xdr:row>33</xdr:row>
      <xdr:rowOff>148209</xdr:rowOff>
    </xdr:to>
    <xdr:sp macro="" textlink="">
      <xdr:nvSpPr>
        <xdr:cNvPr id="317" name="円/楕円 316"/>
        <xdr:cNvSpPr/>
      </xdr:nvSpPr>
      <xdr:spPr>
        <a:xfrm>
          <a:off x="10426700" y="570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69486</xdr:rowOff>
    </xdr:from>
    <xdr:ext cx="534377" cy="259045"/>
    <xdr:sp macro="" textlink="">
      <xdr:nvSpPr>
        <xdr:cNvPr id="318" name="補助費等該当値テキスト"/>
        <xdr:cNvSpPr txBox="1"/>
      </xdr:nvSpPr>
      <xdr:spPr>
        <a:xfrm>
          <a:off x="10528300" y="555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41,545</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87790</xdr:rowOff>
    </xdr:from>
    <xdr:to>
      <xdr:col>14</xdr:col>
      <xdr:colOff>79375</xdr:colOff>
      <xdr:row>34</xdr:row>
      <xdr:rowOff>17940</xdr:rowOff>
    </xdr:to>
    <xdr:sp macro="" textlink="">
      <xdr:nvSpPr>
        <xdr:cNvPr id="319" name="円/楕円 318"/>
        <xdr:cNvSpPr/>
      </xdr:nvSpPr>
      <xdr:spPr>
        <a:xfrm>
          <a:off x="9588500" y="574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34467</xdr:rowOff>
    </xdr:from>
    <xdr:ext cx="534377" cy="259045"/>
    <xdr:sp macro="" textlink="">
      <xdr:nvSpPr>
        <xdr:cNvPr id="320" name="テキスト ボックス 319"/>
        <xdr:cNvSpPr txBox="1"/>
      </xdr:nvSpPr>
      <xdr:spPr>
        <a:xfrm>
          <a:off x="9372111" y="55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40,284</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110356</xdr:rowOff>
    </xdr:from>
    <xdr:to>
      <xdr:col>12</xdr:col>
      <xdr:colOff>561975</xdr:colOff>
      <xdr:row>34</xdr:row>
      <xdr:rowOff>40506</xdr:rowOff>
    </xdr:to>
    <xdr:sp macro="" textlink="">
      <xdr:nvSpPr>
        <xdr:cNvPr id="321" name="円/楕円 320"/>
        <xdr:cNvSpPr/>
      </xdr:nvSpPr>
      <xdr:spPr>
        <a:xfrm>
          <a:off x="8699500" y="576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57033</xdr:rowOff>
    </xdr:from>
    <xdr:ext cx="534377" cy="259045"/>
    <xdr:sp macro="" textlink="">
      <xdr:nvSpPr>
        <xdr:cNvPr id="322" name="テキスト ボックス 321"/>
        <xdr:cNvSpPr txBox="1"/>
      </xdr:nvSpPr>
      <xdr:spPr>
        <a:xfrm>
          <a:off x="8483111" y="554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39,593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105098</xdr:rowOff>
    </xdr:from>
    <xdr:to>
      <xdr:col>11</xdr:col>
      <xdr:colOff>358775</xdr:colOff>
      <xdr:row>36</xdr:row>
      <xdr:rowOff>35248</xdr:rowOff>
    </xdr:to>
    <xdr:sp macro="" textlink="">
      <xdr:nvSpPr>
        <xdr:cNvPr id="323" name="円/楕円 322"/>
        <xdr:cNvSpPr/>
      </xdr:nvSpPr>
      <xdr:spPr>
        <a:xfrm>
          <a:off x="7810500" y="610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26375</xdr:rowOff>
    </xdr:from>
    <xdr:ext cx="534377" cy="259045"/>
    <xdr:sp macro="" textlink="">
      <xdr:nvSpPr>
        <xdr:cNvPr id="324" name="テキスト ボックス 323"/>
        <xdr:cNvSpPr txBox="1"/>
      </xdr:nvSpPr>
      <xdr:spPr>
        <a:xfrm>
          <a:off x="7594111" y="619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29,254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87790</xdr:rowOff>
    </xdr:from>
    <xdr:to>
      <xdr:col>10</xdr:col>
      <xdr:colOff>155575</xdr:colOff>
      <xdr:row>36</xdr:row>
      <xdr:rowOff>17940</xdr:rowOff>
    </xdr:to>
    <xdr:sp macro="" textlink="">
      <xdr:nvSpPr>
        <xdr:cNvPr id="325" name="円/楕円 324"/>
        <xdr:cNvSpPr/>
      </xdr:nvSpPr>
      <xdr:spPr>
        <a:xfrm>
          <a:off x="6921500" y="60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34467</xdr:rowOff>
    </xdr:from>
    <xdr:ext cx="534377" cy="259045"/>
    <xdr:sp macro="" textlink="">
      <xdr:nvSpPr>
        <xdr:cNvPr id="326" name="テキスト ボックス 325"/>
        <xdr:cNvSpPr txBox="1"/>
      </xdr:nvSpPr>
      <xdr:spPr>
        <a:xfrm>
          <a:off x="6705111" y="586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4687</xdr:rowOff>
    </xdr:from>
    <xdr:to>
      <xdr:col>15</xdr:col>
      <xdr:colOff>180340</xdr:colOff>
      <xdr:row>58</xdr:row>
      <xdr:rowOff>35725</xdr:rowOff>
    </xdr:to>
    <xdr:cxnSp macro="">
      <xdr:nvCxnSpPr>
        <xdr:cNvPr id="350" name="直線コネクタ 349"/>
        <xdr:cNvCxnSpPr/>
      </xdr:nvCxnSpPr>
      <xdr:spPr>
        <a:xfrm flipV="1">
          <a:off x="10475595" y="8577187"/>
          <a:ext cx="1270" cy="140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39552</xdr:rowOff>
    </xdr:from>
    <xdr:ext cx="534377" cy="259045"/>
    <xdr:sp macro="" textlink="">
      <xdr:nvSpPr>
        <xdr:cNvPr id="351" name="普通建設事業費最小値テキスト"/>
        <xdr:cNvSpPr txBox="1"/>
      </xdr:nvSpPr>
      <xdr:spPr>
        <a:xfrm>
          <a:off x="10528300" y="998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14,187</a:t>
          </a:r>
          <a:endParaRPr kumimoji="1" lang="ja-JP" altLang="en-US" sz="1000" b="1">
            <a:latin typeface="ＭＳ Ｐゴシック"/>
          </a:endParaRPr>
        </a:p>
      </xdr:txBody>
    </xdr:sp>
    <xdr:clientData/>
  </xdr:oneCellAnchor>
  <xdr:twoCellAnchor>
    <xdr:from>
      <xdr:col>15</xdr:col>
      <xdr:colOff>92075</xdr:colOff>
      <xdr:row>58</xdr:row>
      <xdr:rowOff>35725</xdr:rowOff>
    </xdr:from>
    <xdr:to>
      <xdr:col>15</xdr:col>
      <xdr:colOff>269875</xdr:colOff>
      <xdr:row>58</xdr:row>
      <xdr:rowOff>35725</xdr:rowOff>
    </xdr:to>
    <xdr:cxnSp macro="">
      <xdr:nvCxnSpPr>
        <xdr:cNvPr id="352" name="直線コネクタ 351"/>
        <xdr:cNvCxnSpPr/>
      </xdr:nvCxnSpPr>
      <xdr:spPr>
        <a:xfrm>
          <a:off x="10388600" y="997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122814</xdr:rowOff>
    </xdr:from>
    <xdr:ext cx="599010" cy="259045"/>
    <xdr:sp macro="" textlink="">
      <xdr:nvSpPr>
        <xdr:cNvPr id="353" name="普通建設事業費最大値テキスト"/>
        <xdr:cNvSpPr txBox="1"/>
      </xdr:nvSpPr>
      <xdr:spPr>
        <a:xfrm>
          <a:off x="10528300" y="835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124,631</a:t>
          </a:r>
          <a:endParaRPr kumimoji="1" lang="ja-JP" altLang="en-US" sz="1000" b="1">
            <a:latin typeface="ＭＳ Ｐゴシック"/>
          </a:endParaRPr>
        </a:p>
      </xdr:txBody>
    </xdr:sp>
    <xdr:clientData/>
  </xdr:oneCellAnchor>
  <xdr:twoCellAnchor>
    <xdr:from>
      <xdr:col>15</xdr:col>
      <xdr:colOff>92075</xdr:colOff>
      <xdr:row>50</xdr:row>
      <xdr:rowOff>4687</xdr:rowOff>
    </xdr:from>
    <xdr:to>
      <xdr:col>15</xdr:col>
      <xdr:colOff>269875</xdr:colOff>
      <xdr:row>50</xdr:row>
      <xdr:rowOff>4687</xdr:rowOff>
    </xdr:to>
    <xdr:cxnSp macro="">
      <xdr:nvCxnSpPr>
        <xdr:cNvPr id="354" name="直線コネクタ 353"/>
        <xdr:cNvCxnSpPr/>
      </xdr:nvCxnSpPr>
      <xdr:spPr>
        <a:xfrm>
          <a:off x="10388600" y="85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113106</xdr:rowOff>
    </xdr:from>
    <xdr:to>
      <xdr:col>15</xdr:col>
      <xdr:colOff>180975</xdr:colOff>
      <xdr:row>56</xdr:row>
      <xdr:rowOff>141174</xdr:rowOff>
    </xdr:to>
    <xdr:cxnSp macro="">
      <xdr:nvCxnSpPr>
        <xdr:cNvPr id="355" name="直線コネクタ 354"/>
        <xdr:cNvCxnSpPr/>
      </xdr:nvCxnSpPr>
      <xdr:spPr>
        <a:xfrm>
          <a:off x="9639300" y="9371406"/>
          <a:ext cx="838200" cy="37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140136</xdr:rowOff>
    </xdr:from>
    <xdr:ext cx="534377" cy="259045"/>
    <xdr:sp macro="" textlink="">
      <xdr:nvSpPr>
        <xdr:cNvPr id="356" name="普通建設事業費平均値テキスト"/>
        <xdr:cNvSpPr txBox="1"/>
      </xdr:nvSpPr>
      <xdr:spPr>
        <a:xfrm>
          <a:off x="10528300" y="939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117259</xdr:rowOff>
    </xdr:from>
    <xdr:to>
      <xdr:col>15</xdr:col>
      <xdr:colOff>231775</xdr:colOff>
      <xdr:row>56</xdr:row>
      <xdr:rowOff>47409</xdr:rowOff>
    </xdr:to>
    <xdr:sp macro="" textlink="">
      <xdr:nvSpPr>
        <xdr:cNvPr id="357" name="フローチャート : 判断 356"/>
        <xdr:cNvSpPr/>
      </xdr:nvSpPr>
      <xdr:spPr>
        <a:xfrm>
          <a:off x="10426700" y="954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113106</xdr:rowOff>
    </xdr:from>
    <xdr:to>
      <xdr:col>14</xdr:col>
      <xdr:colOff>28575</xdr:colOff>
      <xdr:row>56</xdr:row>
      <xdr:rowOff>159283</xdr:rowOff>
    </xdr:to>
    <xdr:cxnSp macro="">
      <xdr:nvCxnSpPr>
        <xdr:cNvPr id="358" name="直線コネクタ 357"/>
        <xdr:cNvCxnSpPr/>
      </xdr:nvCxnSpPr>
      <xdr:spPr>
        <a:xfrm flipV="1">
          <a:off x="8750300" y="9371406"/>
          <a:ext cx="889000" cy="38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170117</xdr:rowOff>
    </xdr:from>
    <xdr:to>
      <xdr:col>14</xdr:col>
      <xdr:colOff>79375</xdr:colOff>
      <xdr:row>55</xdr:row>
      <xdr:rowOff>100267</xdr:rowOff>
    </xdr:to>
    <xdr:sp macro="" textlink="">
      <xdr:nvSpPr>
        <xdr:cNvPr id="359" name="フローチャート : 判断 358"/>
        <xdr:cNvSpPr/>
      </xdr:nvSpPr>
      <xdr:spPr>
        <a:xfrm>
          <a:off x="9588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91394</xdr:rowOff>
    </xdr:from>
    <xdr:ext cx="534377" cy="259045"/>
    <xdr:sp macro="" textlink="">
      <xdr:nvSpPr>
        <xdr:cNvPr id="360" name="テキスト ボックス 359"/>
        <xdr:cNvSpPr txBox="1"/>
      </xdr:nvSpPr>
      <xdr:spPr>
        <a:xfrm>
          <a:off x="9372111" y="952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95021</xdr:rowOff>
    </xdr:from>
    <xdr:to>
      <xdr:col>12</xdr:col>
      <xdr:colOff>511175</xdr:colOff>
      <xdr:row>56</xdr:row>
      <xdr:rowOff>159283</xdr:rowOff>
    </xdr:to>
    <xdr:cxnSp macro="">
      <xdr:nvCxnSpPr>
        <xdr:cNvPr id="361" name="直線コネクタ 360"/>
        <xdr:cNvCxnSpPr/>
      </xdr:nvCxnSpPr>
      <xdr:spPr>
        <a:xfrm>
          <a:off x="7861300" y="9696221"/>
          <a:ext cx="889000" cy="6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33782</xdr:rowOff>
    </xdr:from>
    <xdr:to>
      <xdr:col>12</xdr:col>
      <xdr:colOff>561975</xdr:colOff>
      <xdr:row>55</xdr:row>
      <xdr:rowOff>135382</xdr:rowOff>
    </xdr:to>
    <xdr:sp macro="" textlink="">
      <xdr:nvSpPr>
        <xdr:cNvPr id="362" name="フローチャート : 判断 361"/>
        <xdr:cNvSpPr/>
      </xdr:nvSpPr>
      <xdr:spPr>
        <a:xfrm>
          <a:off x="8699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151909</xdr:rowOff>
    </xdr:from>
    <xdr:ext cx="534377" cy="259045"/>
    <xdr:sp macro="" textlink="">
      <xdr:nvSpPr>
        <xdr:cNvPr id="363" name="テキスト ボックス 362"/>
        <xdr:cNvSpPr txBox="1"/>
      </xdr:nvSpPr>
      <xdr:spPr>
        <a:xfrm>
          <a:off x="8483111" y="923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95021</xdr:rowOff>
    </xdr:from>
    <xdr:to>
      <xdr:col>11</xdr:col>
      <xdr:colOff>307975</xdr:colOff>
      <xdr:row>57</xdr:row>
      <xdr:rowOff>132512</xdr:rowOff>
    </xdr:to>
    <xdr:cxnSp macro="">
      <xdr:nvCxnSpPr>
        <xdr:cNvPr id="364" name="直線コネクタ 363"/>
        <xdr:cNvCxnSpPr/>
      </xdr:nvCxnSpPr>
      <xdr:spPr>
        <a:xfrm flipV="1">
          <a:off x="6972300" y="9696221"/>
          <a:ext cx="889000" cy="20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127089</xdr:rowOff>
    </xdr:from>
    <xdr:to>
      <xdr:col>11</xdr:col>
      <xdr:colOff>358775</xdr:colOff>
      <xdr:row>56</xdr:row>
      <xdr:rowOff>57239</xdr:rowOff>
    </xdr:to>
    <xdr:sp macro="" textlink="">
      <xdr:nvSpPr>
        <xdr:cNvPr id="365" name="フローチャート : 判断 364"/>
        <xdr:cNvSpPr/>
      </xdr:nvSpPr>
      <xdr:spPr>
        <a:xfrm>
          <a:off x="7810500" y="955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73766</xdr:rowOff>
    </xdr:from>
    <xdr:ext cx="534377" cy="259045"/>
    <xdr:sp macro="" textlink="">
      <xdr:nvSpPr>
        <xdr:cNvPr id="366" name="テキスト ボックス 365"/>
        <xdr:cNvSpPr txBox="1"/>
      </xdr:nvSpPr>
      <xdr:spPr>
        <a:xfrm>
          <a:off x="7594111" y="93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153251</xdr:rowOff>
    </xdr:from>
    <xdr:to>
      <xdr:col>10</xdr:col>
      <xdr:colOff>155575</xdr:colOff>
      <xdr:row>56</xdr:row>
      <xdr:rowOff>83401</xdr:rowOff>
    </xdr:to>
    <xdr:sp macro="" textlink="">
      <xdr:nvSpPr>
        <xdr:cNvPr id="367" name="フローチャート : 判断 366"/>
        <xdr:cNvSpPr/>
      </xdr:nvSpPr>
      <xdr:spPr>
        <a:xfrm>
          <a:off x="6921500" y="95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99928</xdr:rowOff>
    </xdr:from>
    <xdr:ext cx="534377" cy="259045"/>
    <xdr:sp macro="" textlink="">
      <xdr:nvSpPr>
        <xdr:cNvPr id="368" name="テキスト ボックス 367"/>
        <xdr:cNvSpPr txBox="1"/>
      </xdr:nvSpPr>
      <xdr:spPr>
        <a:xfrm>
          <a:off x="6705111" y="93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90374</xdr:rowOff>
    </xdr:from>
    <xdr:to>
      <xdr:col>15</xdr:col>
      <xdr:colOff>231775</xdr:colOff>
      <xdr:row>57</xdr:row>
      <xdr:rowOff>20524</xdr:rowOff>
    </xdr:to>
    <xdr:sp macro="" textlink="">
      <xdr:nvSpPr>
        <xdr:cNvPr id="374" name="円/楕円 373"/>
        <xdr:cNvSpPr/>
      </xdr:nvSpPr>
      <xdr:spPr>
        <a:xfrm>
          <a:off x="10426700" y="96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68801</xdr:rowOff>
    </xdr:from>
    <xdr:ext cx="534377" cy="259045"/>
    <xdr:sp macro="" textlink="">
      <xdr:nvSpPr>
        <xdr:cNvPr id="375" name="普通建設事業費該当値テキスト"/>
        <xdr:cNvSpPr txBox="1"/>
      </xdr:nvSpPr>
      <xdr:spPr>
        <a:xfrm>
          <a:off x="10528300" y="967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32,884</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62306</xdr:rowOff>
    </xdr:from>
    <xdr:to>
      <xdr:col>14</xdr:col>
      <xdr:colOff>79375</xdr:colOff>
      <xdr:row>54</xdr:row>
      <xdr:rowOff>163906</xdr:rowOff>
    </xdr:to>
    <xdr:sp macro="" textlink="">
      <xdr:nvSpPr>
        <xdr:cNvPr id="376" name="円/楕円 375"/>
        <xdr:cNvSpPr/>
      </xdr:nvSpPr>
      <xdr:spPr>
        <a:xfrm>
          <a:off x="9588500" y="932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8983</xdr:rowOff>
    </xdr:from>
    <xdr:ext cx="534377" cy="259045"/>
    <xdr:sp macro="" textlink="">
      <xdr:nvSpPr>
        <xdr:cNvPr id="377" name="テキスト ボックス 376"/>
        <xdr:cNvSpPr txBox="1"/>
      </xdr:nvSpPr>
      <xdr:spPr>
        <a:xfrm>
          <a:off x="9372111" y="909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62,094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108483</xdr:rowOff>
    </xdr:from>
    <xdr:to>
      <xdr:col>12</xdr:col>
      <xdr:colOff>561975</xdr:colOff>
      <xdr:row>57</xdr:row>
      <xdr:rowOff>38633</xdr:rowOff>
    </xdr:to>
    <xdr:sp macro="" textlink="">
      <xdr:nvSpPr>
        <xdr:cNvPr id="378" name="円/楕円 377"/>
        <xdr:cNvSpPr/>
      </xdr:nvSpPr>
      <xdr:spPr>
        <a:xfrm>
          <a:off x="8699500" y="970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29760</xdr:rowOff>
    </xdr:from>
    <xdr:ext cx="534377" cy="259045"/>
    <xdr:sp macro="" textlink="">
      <xdr:nvSpPr>
        <xdr:cNvPr id="379" name="テキスト ボックス 378"/>
        <xdr:cNvSpPr txBox="1"/>
      </xdr:nvSpPr>
      <xdr:spPr>
        <a:xfrm>
          <a:off x="8483111" y="980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31,458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44221</xdr:rowOff>
    </xdr:from>
    <xdr:to>
      <xdr:col>11</xdr:col>
      <xdr:colOff>358775</xdr:colOff>
      <xdr:row>56</xdr:row>
      <xdr:rowOff>145821</xdr:rowOff>
    </xdr:to>
    <xdr:sp macro="" textlink="">
      <xdr:nvSpPr>
        <xdr:cNvPr id="380" name="円/楕円 379"/>
        <xdr:cNvSpPr/>
      </xdr:nvSpPr>
      <xdr:spPr>
        <a:xfrm>
          <a:off x="7810500" y="964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136948</xdr:rowOff>
    </xdr:from>
    <xdr:ext cx="534377" cy="259045"/>
    <xdr:sp macro="" textlink="">
      <xdr:nvSpPr>
        <xdr:cNvPr id="381" name="テキスト ボックス 380"/>
        <xdr:cNvSpPr txBox="1"/>
      </xdr:nvSpPr>
      <xdr:spPr>
        <a:xfrm>
          <a:off x="7594111" y="973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36,518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81712</xdr:rowOff>
    </xdr:from>
    <xdr:to>
      <xdr:col>10</xdr:col>
      <xdr:colOff>155575</xdr:colOff>
      <xdr:row>58</xdr:row>
      <xdr:rowOff>11862</xdr:rowOff>
    </xdr:to>
    <xdr:sp macro="" textlink="">
      <xdr:nvSpPr>
        <xdr:cNvPr id="382" name="円/楕円 381"/>
        <xdr:cNvSpPr/>
      </xdr:nvSpPr>
      <xdr:spPr>
        <a:xfrm>
          <a:off x="6921500" y="985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2989</xdr:rowOff>
    </xdr:from>
    <xdr:ext cx="534377" cy="259045"/>
    <xdr:sp macro="" textlink="">
      <xdr:nvSpPr>
        <xdr:cNvPr id="383" name="テキスト ボックス 382"/>
        <xdr:cNvSpPr txBox="1"/>
      </xdr:nvSpPr>
      <xdr:spPr>
        <a:xfrm>
          <a:off x="6705111" y="994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3" name="テキスト ボックス 40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104496</xdr:rowOff>
    </xdr:from>
    <xdr:to>
      <xdr:col>15</xdr:col>
      <xdr:colOff>180340</xdr:colOff>
      <xdr:row>79</xdr:row>
      <xdr:rowOff>30562</xdr:rowOff>
    </xdr:to>
    <xdr:cxnSp macro="">
      <xdr:nvCxnSpPr>
        <xdr:cNvPr id="407" name="直線コネクタ 406"/>
        <xdr:cNvCxnSpPr/>
      </xdr:nvCxnSpPr>
      <xdr:spPr>
        <a:xfrm flipV="1">
          <a:off x="10475595" y="12277446"/>
          <a:ext cx="1270" cy="1297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34389</xdr:rowOff>
    </xdr:from>
    <xdr:ext cx="378565" cy="259045"/>
    <xdr:sp macro="" textlink="">
      <xdr:nvSpPr>
        <xdr:cNvPr id="408" name="普通建設事業費 （ うち新規整備　）最小値テキスト"/>
        <xdr:cNvSpPr txBox="1"/>
      </xdr:nvSpPr>
      <xdr:spPr>
        <a:xfrm>
          <a:off x="10528300" y="13578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a:t>
          </a:r>
          <a:endParaRPr kumimoji="1" lang="ja-JP" altLang="en-US" sz="1000" b="1">
            <a:latin typeface="ＭＳ Ｐゴシック"/>
          </a:endParaRPr>
        </a:p>
      </xdr:txBody>
    </xdr:sp>
    <xdr:clientData/>
  </xdr:oneCellAnchor>
  <xdr:twoCellAnchor>
    <xdr:from>
      <xdr:col>15</xdr:col>
      <xdr:colOff>92075</xdr:colOff>
      <xdr:row>79</xdr:row>
      <xdr:rowOff>30562</xdr:rowOff>
    </xdr:from>
    <xdr:to>
      <xdr:col>15</xdr:col>
      <xdr:colOff>269875</xdr:colOff>
      <xdr:row>79</xdr:row>
      <xdr:rowOff>30562</xdr:rowOff>
    </xdr:to>
    <xdr:cxnSp macro="">
      <xdr:nvCxnSpPr>
        <xdr:cNvPr id="409" name="直線コネクタ 408"/>
        <xdr:cNvCxnSpPr/>
      </xdr:nvCxnSpPr>
      <xdr:spPr>
        <a:xfrm>
          <a:off x="10388600" y="13575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51173</xdr:rowOff>
    </xdr:from>
    <xdr:ext cx="534377" cy="259045"/>
    <xdr:sp macro="" textlink="">
      <xdr:nvSpPr>
        <xdr:cNvPr id="410" name="普通建設事業費 （ うち新規整備　）最大値テキスト"/>
        <xdr:cNvSpPr txBox="1"/>
      </xdr:nvSpPr>
      <xdr:spPr>
        <a:xfrm>
          <a:off x="10528300" y="1205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68,848</a:t>
          </a:r>
          <a:endParaRPr kumimoji="1" lang="ja-JP" altLang="en-US" sz="1000" b="1">
            <a:latin typeface="ＭＳ Ｐゴシック"/>
          </a:endParaRPr>
        </a:p>
      </xdr:txBody>
    </xdr:sp>
    <xdr:clientData/>
  </xdr:oneCellAnchor>
  <xdr:twoCellAnchor>
    <xdr:from>
      <xdr:col>15</xdr:col>
      <xdr:colOff>92075</xdr:colOff>
      <xdr:row>71</xdr:row>
      <xdr:rowOff>104496</xdr:rowOff>
    </xdr:from>
    <xdr:to>
      <xdr:col>15</xdr:col>
      <xdr:colOff>269875</xdr:colOff>
      <xdr:row>71</xdr:row>
      <xdr:rowOff>104496</xdr:rowOff>
    </xdr:to>
    <xdr:cxnSp macro="">
      <xdr:nvCxnSpPr>
        <xdr:cNvPr id="411" name="直線コネクタ 410"/>
        <xdr:cNvCxnSpPr/>
      </xdr:nvCxnSpPr>
      <xdr:spPr>
        <a:xfrm>
          <a:off x="10388600" y="1227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156864</xdr:rowOff>
    </xdr:from>
    <xdr:to>
      <xdr:col>15</xdr:col>
      <xdr:colOff>180975</xdr:colOff>
      <xdr:row>78</xdr:row>
      <xdr:rowOff>51212</xdr:rowOff>
    </xdr:to>
    <xdr:cxnSp macro="">
      <xdr:nvCxnSpPr>
        <xdr:cNvPr id="412" name="直線コネクタ 411"/>
        <xdr:cNvCxnSpPr/>
      </xdr:nvCxnSpPr>
      <xdr:spPr>
        <a:xfrm>
          <a:off x="9639300" y="12844164"/>
          <a:ext cx="838200" cy="58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20242</xdr:rowOff>
    </xdr:from>
    <xdr:ext cx="534377" cy="259045"/>
    <xdr:sp macro="" textlink="">
      <xdr:nvSpPr>
        <xdr:cNvPr id="413" name="普通建設事業費 （ うち新規整備　）平均値テキスト"/>
        <xdr:cNvSpPr txBox="1"/>
      </xdr:nvSpPr>
      <xdr:spPr>
        <a:xfrm>
          <a:off x="10528300" y="130504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168815</xdr:rowOff>
    </xdr:from>
    <xdr:to>
      <xdr:col>15</xdr:col>
      <xdr:colOff>231775</xdr:colOff>
      <xdr:row>77</xdr:row>
      <xdr:rowOff>98965</xdr:rowOff>
    </xdr:to>
    <xdr:sp macro="" textlink="">
      <xdr:nvSpPr>
        <xdr:cNvPr id="414" name="フローチャート : 判断 413"/>
        <xdr:cNvSpPr/>
      </xdr:nvSpPr>
      <xdr:spPr>
        <a:xfrm>
          <a:off x="104267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102997</xdr:rowOff>
    </xdr:from>
    <xdr:to>
      <xdr:col>14</xdr:col>
      <xdr:colOff>79375</xdr:colOff>
      <xdr:row>77</xdr:row>
      <xdr:rowOff>33147</xdr:rowOff>
    </xdr:to>
    <xdr:sp macro="" textlink="">
      <xdr:nvSpPr>
        <xdr:cNvPr id="415" name="フローチャート : 判断 414"/>
        <xdr:cNvSpPr/>
      </xdr:nvSpPr>
      <xdr:spPr>
        <a:xfrm>
          <a:off x="9588500" y="131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24274</xdr:rowOff>
    </xdr:from>
    <xdr:ext cx="534377" cy="259045"/>
    <xdr:sp macro="" textlink="">
      <xdr:nvSpPr>
        <xdr:cNvPr id="416" name="テキスト ボックス 415"/>
        <xdr:cNvSpPr txBox="1"/>
      </xdr:nvSpPr>
      <xdr:spPr>
        <a:xfrm>
          <a:off x="9372111" y="132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412</xdr:rowOff>
    </xdr:from>
    <xdr:to>
      <xdr:col>15</xdr:col>
      <xdr:colOff>231775</xdr:colOff>
      <xdr:row>78</xdr:row>
      <xdr:rowOff>102012</xdr:rowOff>
    </xdr:to>
    <xdr:sp macro="" textlink="">
      <xdr:nvSpPr>
        <xdr:cNvPr id="422" name="円/楕円 421"/>
        <xdr:cNvSpPr/>
      </xdr:nvSpPr>
      <xdr:spPr>
        <a:xfrm>
          <a:off x="10426700" y="1337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150289</xdr:rowOff>
    </xdr:from>
    <xdr:ext cx="469744" cy="259045"/>
    <xdr:sp macro="" textlink="">
      <xdr:nvSpPr>
        <xdr:cNvPr id="423" name="普通建設事業費 （ うち新規整備　）該当値テキスト"/>
        <xdr:cNvSpPr txBox="1"/>
      </xdr:nvSpPr>
      <xdr:spPr>
        <a:xfrm>
          <a:off x="10528300" y="1335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8,645</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106064</xdr:rowOff>
    </xdr:from>
    <xdr:to>
      <xdr:col>14</xdr:col>
      <xdr:colOff>79375</xdr:colOff>
      <xdr:row>75</xdr:row>
      <xdr:rowOff>36214</xdr:rowOff>
    </xdr:to>
    <xdr:sp macro="" textlink="">
      <xdr:nvSpPr>
        <xdr:cNvPr id="424" name="円/楕円 423"/>
        <xdr:cNvSpPr/>
      </xdr:nvSpPr>
      <xdr:spPr>
        <a:xfrm>
          <a:off x="9588500" y="1279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52741</xdr:rowOff>
    </xdr:from>
    <xdr:ext cx="534377" cy="259045"/>
    <xdr:sp macro="" textlink="">
      <xdr:nvSpPr>
        <xdr:cNvPr id="425" name="テキスト ボックス 424"/>
        <xdr:cNvSpPr txBox="1"/>
      </xdr:nvSpPr>
      <xdr:spPr>
        <a:xfrm>
          <a:off x="9372111" y="1256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9" name="テキスト ボックス 43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1" name="テキスト ボックス 44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3" name="テキスト ボックス 44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5" name="テキスト ボックス 44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31023</xdr:rowOff>
    </xdr:from>
    <xdr:to>
      <xdr:col>15</xdr:col>
      <xdr:colOff>180340</xdr:colOff>
      <xdr:row>98</xdr:row>
      <xdr:rowOff>61291</xdr:rowOff>
    </xdr:to>
    <xdr:cxnSp macro="">
      <xdr:nvCxnSpPr>
        <xdr:cNvPr id="447" name="直線コネクタ 446"/>
        <xdr:cNvCxnSpPr/>
      </xdr:nvCxnSpPr>
      <xdr:spPr>
        <a:xfrm flipV="1">
          <a:off x="10475595" y="15632973"/>
          <a:ext cx="1270" cy="123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65118</xdr:rowOff>
    </xdr:from>
    <xdr:ext cx="469744" cy="259045"/>
    <xdr:sp macro="" textlink="">
      <xdr:nvSpPr>
        <xdr:cNvPr id="448" name="普通建設事業費 （ うち更新整備　）最小値テキスト"/>
        <xdr:cNvSpPr txBox="1"/>
      </xdr:nvSpPr>
      <xdr:spPr>
        <a:xfrm>
          <a:off x="10528300" y="1686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a:t>
          </a:r>
          <a:endParaRPr kumimoji="1" lang="ja-JP" altLang="en-US" sz="1000" b="1">
            <a:latin typeface="ＭＳ Ｐゴシック"/>
          </a:endParaRPr>
        </a:p>
      </xdr:txBody>
    </xdr:sp>
    <xdr:clientData/>
  </xdr:oneCellAnchor>
  <xdr:twoCellAnchor>
    <xdr:from>
      <xdr:col>15</xdr:col>
      <xdr:colOff>92075</xdr:colOff>
      <xdr:row>98</xdr:row>
      <xdr:rowOff>61291</xdr:rowOff>
    </xdr:from>
    <xdr:to>
      <xdr:col>15</xdr:col>
      <xdr:colOff>269875</xdr:colOff>
      <xdr:row>98</xdr:row>
      <xdr:rowOff>61291</xdr:rowOff>
    </xdr:to>
    <xdr:cxnSp macro="">
      <xdr:nvCxnSpPr>
        <xdr:cNvPr id="449" name="直線コネクタ 448"/>
        <xdr:cNvCxnSpPr/>
      </xdr:nvCxnSpPr>
      <xdr:spPr>
        <a:xfrm>
          <a:off x="10388600" y="1686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149150</xdr:rowOff>
    </xdr:from>
    <xdr:ext cx="534377" cy="259045"/>
    <xdr:sp macro="" textlink="">
      <xdr:nvSpPr>
        <xdr:cNvPr id="450" name="普通建設事業費 （ うち更新整備　）最大値テキスト"/>
        <xdr:cNvSpPr txBox="1"/>
      </xdr:nvSpPr>
      <xdr:spPr>
        <a:xfrm>
          <a:off x="10528300" y="1540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57,254</a:t>
          </a:r>
          <a:endParaRPr kumimoji="1" lang="ja-JP" altLang="en-US" sz="1000" b="1">
            <a:latin typeface="ＭＳ Ｐゴシック"/>
          </a:endParaRPr>
        </a:p>
      </xdr:txBody>
    </xdr:sp>
    <xdr:clientData/>
  </xdr:oneCellAnchor>
  <xdr:twoCellAnchor>
    <xdr:from>
      <xdr:col>15</xdr:col>
      <xdr:colOff>92075</xdr:colOff>
      <xdr:row>91</xdr:row>
      <xdr:rowOff>31023</xdr:rowOff>
    </xdr:from>
    <xdr:to>
      <xdr:col>15</xdr:col>
      <xdr:colOff>269875</xdr:colOff>
      <xdr:row>91</xdr:row>
      <xdr:rowOff>31023</xdr:rowOff>
    </xdr:to>
    <xdr:cxnSp macro="">
      <xdr:nvCxnSpPr>
        <xdr:cNvPr id="451" name="直線コネクタ 450"/>
        <xdr:cNvCxnSpPr/>
      </xdr:nvCxnSpPr>
      <xdr:spPr>
        <a:xfrm>
          <a:off x="10388600" y="1563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144066</xdr:rowOff>
    </xdr:from>
    <xdr:to>
      <xdr:col>15</xdr:col>
      <xdr:colOff>180975</xdr:colOff>
      <xdr:row>97</xdr:row>
      <xdr:rowOff>88151</xdr:rowOff>
    </xdr:to>
    <xdr:cxnSp macro="">
      <xdr:nvCxnSpPr>
        <xdr:cNvPr id="452" name="直線コネクタ 451"/>
        <xdr:cNvCxnSpPr/>
      </xdr:nvCxnSpPr>
      <xdr:spPr>
        <a:xfrm flipV="1">
          <a:off x="9639300" y="16603266"/>
          <a:ext cx="838200" cy="11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26646</xdr:rowOff>
    </xdr:from>
    <xdr:ext cx="534377" cy="259045"/>
    <xdr:sp macro="" textlink="">
      <xdr:nvSpPr>
        <xdr:cNvPr id="453" name="普通建設事業費 （ うち更新整備　）平均値テキスト"/>
        <xdr:cNvSpPr txBox="1"/>
      </xdr:nvSpPr>
      <xdr:spPr>
        <a:xfrm>
          <a:off x="10528300" y="16314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3769</xdr:rowOff>
    </xdr:from>
    <xdr:to>
      <xdr:col>15</xdr:col>
      <xdr:colOff>231775</xdr:colOff>
      <xdr:row>96</xdr:row>
      <xdr:rowOff>105369</xdr:rowOff>
    </xdr:to>
    <xdr:sp macro="" textlink="">
      <xdr:nvSpPr>
        <xdr:cNvPr id="454" name="フローチャート : 判断 453"/>
        <xdr:cNvSpPr/>
      </xdr:nvSpPr>
      <xdr:spPr>
        <a:xfrm>
          <a:off x="10426700" y="1646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114777</xdr:rowOff>
    </xdr:from>
    <xdr:to>
      <xdr:col>14</xdr:col>
      <xdr:colOff>79375</xdr:colOff>
      <xdr:row>96</xdr:row>
      <xdr:rowOff>44927</xdr:rowOff>
    </xdr:to>
    <xdr:sp macro="" textlink="">
      <xdr:nvSpPr>
        <xdr:cNvPr id="455" name="フローチャート : 判断 454"/>
        <xdr:cNvSpPr/>
      </xdr:nvSpPr>
      <xdr:spPr>
        <a:xfrm>
          <a:off x="9588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61454</xdr:rowOff>
    </xdr:from>
    <xdr:ext cx="534377" cy="259045"/>
    <xdr:sp macro="" textlink="">
      <xdr:nvSpPr>
        <xdr:cNvPr id="456" name="テキスト ボックス 455"/>
        <xdr:cNvSpPr txBox="1"/>
      </xdr:nvSpPr>
      <xdr:spPr>
        <a:xfrm>
          <a:off x="9372111" y="161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93266</xdr:rowOff>
    </xdr:from>
    <xdr:to>
      <xdr:col>15</xdr:col>
      <xdr:colOff>231775</xdr:colOff>
      <xdr:row>97</xdr:row>
      <xdr:rowOff>23416</xdr:rowOff>
    </xdr:to>
    <xdr:sp macro="" textlink="">
      <xdr:nvSpPr>
        <xdr:cNvPr id="462" name="円/楕円 461"/>
        <xdr:cNvSpPr/>
      </xdr:nvSpPr>
      <xdr:spPr>
        <a:xfrm>
          <a:off x="10426700" y="1655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71693</xdr:rowOff>
    </xdr:from>
    <xdr:ext cx="534377" cy="259045"/>
    <xdr:sp macro="" textlink="">
      <xdr:nvSpPr>
        <xdr:cNvPr id="463" name="普通建設事業費 （ うち更新整備　）該当値テキスト"/>
        <xdr:cNvSpPr txBox="1"/>
      </xdr:nvSpPr>
      <xdr:spPr>
        <a:xfrm>
          <a:off x="10528300" y="1653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14,809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37351</xdr:rowOff>
    </xdr:from>
    <xdr:to>
      <xdr:col>14</xdr:col>
      <xdr:colOff>79375</xdr:colOff>
      <xdr:row>97</xdr:row>
      <xdr:rowOff>138951</xdr:rowOff>
    </xdr:to>
    <xdr:sp macro="" textlink="">
      <xdr:nvSpPr>
        <xdr:cNvPr id="464" name="円/楕円 463"/>
        <xdr:cNvSpPr/>
      </xdr:nvSpPr>
      <xdr:spPr>
        <a:xfrm>
          <a:off x="9588500" y="1666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97</xdr:row>
      <xdr:rowOff>130078</xdr:rowOff>
    </xdr:from>
    <xdr:ext cx="469744" cy="259045"/>
    <xdr:sp macro="" textlink="">
      <xdr:nvSpPr>
        <xdr:cNvPr id="465" name="テキスト ボックス 464"/>
        <xdr:cNvSpPr txBox="1"/>
      </xdr:nvSpPr>
      <xdr:spPr>
        <a:xfrm>
          <a:off x="9404427" y="1676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9" name="テキスト ボックス 478"/>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1" name="テキスト ボックス 480"/>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3" name="テキスト ボックス 482"/>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5" name="テキスト ボックス 484"/>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7" name="テキスト ボックス 48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61595</xdr:rowOff>
    </xdr:from>
    <xdr:to>
      <xdr:col>23</xdr:col>
      <xdr:colOff>516889</xdr:colOff>
      <xdr:row>39</xdr:row>
      <xdr:rowOff>44450</xdr:rowOff>
    </xdr:to>
    <xdr:cxnSp macro="">
      <xdr:nvCxnSpPr>
        <xdr:cNvPr id="489" name="直線コネクタ 488"/>
        <xdr:cNvCxnSpPr/>
      </xdr:nvCxnSpPr>
      <xdr:spPr>
        <a:xfrm flipV="1">
          <a:off x="16317595" y="5205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8272</xdr:rowOff>
    </xdr:from>
    <xdr:ext cx="469744" cy="259045"/>
    <xdr:sp macro="" textlink="">
      <xdr:nvSpPr>
        <xdr:cNvPr id="492" name="災害復旧事業費最大値テキスト"/>
        <xdr:cNvSpPr txBox="1"/>
      </xdr:nvSpPr>
      <xdr:spPr>
        <a:xfrm>
          <a:off x="16370300" y="498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30</xdr:row>
      <xdr:rowOff>61595</xdr:rowOff>
    </xdr:from>
    <xdr:to>
      <xdr:col>23</xdr:col>
      <xdr:colOff>606425</xdr:colOff>
      <xdr:row>30</xdr:row>
      <xdr:rowOff>61595</xdr:rowOff>
    </xdr:to>
    <xdr:cxnSp macro="">
      <xdr:nvCxnSpPr>
        <xdr:cNvPr id="493" name="直線コネクタ 492"/>
        <xdr:cNvCxnSpPr/>
      </xdr:nvCxnSpPr>
      <xdr:spPr>
        <a:xfrm>
          <a:off x="16230600" y="520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14160</xdr:rowOff>
    </xdr:from>
    <xdr:to>
      <xdr:col>23</xdr:col>
      <xdr:colOff>517525</xdr:colOff>
      <xdr:row>38</xdr:row>
      <xdr:rowOff>73978</xdr:rowOff>
    </xdr:to>
    <xdr:cxnSp macro="">
      <xdr:nvCxnSpPr>
        <xdr:cNvPr id="494" name="直線コネクタ 493"/>
        <xdr:cNvCxnSpPr/>
      </xdr:nvCxnSpPr>
      <xdr:spPr>
        <a:xfrm flipV="1">
          <a:off x="15481300" y="6357810"/>
          <a:ext cx="838200" cy="23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52658</xdr:rowOff>
    </xdr:from>
    <xdr:ext cx="378565" cy="259045"/>
    <xdr:sp macro="" textlink="">
      <xdr:nvSpPr>
        <xdr:cNvPr id="495" name="災害復旧事業費平均値テキスト"/>
        <xdr:cNvSpPr txBox="1"/>
      </xdr:nvSpPr>
      <xdr:spPr>
        <a:xfrm>
          <a:off x="16370300" y="65677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74231</xdr:rowOff>
    </xdr:from>
    <xdr:to>
      <xdr:col>23</xdr:col>
      <xdr:colOff>568325</xdr:colOff>
      <xdr:row>39</xdr:row>
      <xdr:rowOff>4381</xdr:rowOff>
    </xdr:to>
    <xdr:sp macro="" textlink="">
      <xdr:nvSpPr>
        <xdr:cNvPr id="496" name="フローチャート : 判断 495"/>
        <xdr:cNvSpPr/>
      </xdr:nvSpPr>
      <xdr:spPr>
        <a:xfrm>
          <a:off x="16268700" y="65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73978</xdr:rowOff>
    </xdr:from>
    <xdr:to>
      <xdr:col>22</xdr:col>
      <xdr:colOff>365125</xdr:colOff>
      <xdr:row>39</xdr:row>
      <xdr:rowOff>18923</xdr:rowOff>
    </xdr:to>
    <xdr:cxnSp macro="">
      <xdr:nvCxnSpPr>
        <xdr:cNvPr id="497" name="直線コネクタ 496"/>
        <xdr:cNvCxnSpPr/>
      </xdr:nvCxnSpPr>
      <xdr:spPr>
        <a:xfrm flipV="1">
          <a:off x="14592300" y="6589078"/>
          <a:ext cx="889000" cy="11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34227</xdr:rowOff>
    </xdr:from>
    <xdr:to>
      <xdr:col>22</xdr:col>
      <xdr:colOff>415925</xdr:colOff>
      <xdr:row>38</xdr:row>
      <xdr:rowOff>135827</xdr:rowOff>
    </xdr:to>
    <xdr:sp macro="" textlink="">
      <xdr:nvSpPr>
        <xdr:cNvPr id="498" name="フローチャート : 判断 497"/>
        <xdr:cNvSpPr/>
      </xdr:nvSpPr>
      <xdr:spPr>
        <a:xfrm>
          <a:off x="15430500" y="654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126954</xdr:rowOff>
    </xdr:from>
    <xdr:ext cx="378565" cy="259045"/>
    <xdr:sp macro="" textlink="">
      <xdr:nvSpPr>
        <xdr:cNvPr id="499" name="テキスト ボックス 498"/>
        <xdr:cNvSpPr txBox="1"/>
      </xdr:nvSpPr>
      <xdr:spPr>
        <a:xfrm>
          <a:off x="15292017" y="6642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18923</xdr:rowOff>
    </xdr:from>
    <xdr:to>
      <xdr:col>21</xdr:col>
      <xdr:colOff>161925</xdr:colOff>
      <xdr:row>39</xdr:row>
      <xdr:rowOff>38735</xdr:rowOff>
    </xdr:to>
    <xdr:cxnSp macro="">
      <xdr:nvCxnSpPr>
        <xdr:cNvPr id="500" name="直線コネクタ 499"/>
        <xdr:cNvCxnSpPr/>
      </xdr:nvCxnSpPr>
      <xdr:spPr>
        <a:xfrm flipV="1">
          <a:off x="13703300" y="6705473"/>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30607</xdr:rowOff>
    </xdr:from>
    <xdr:to>
      <xdr:col>21</xdr:col>
      <xdr:colOff>212725</xdr:colOff>
      <xdr:row>38</xdr:row>
      <xdr:rowOff>132207</xdr:rowOff>
    </xdr:to>
    <xdr:sp macro="" textlink="">
      <xdr:nvSpPr>
        <xdr:cNvPr id="501" name="フローチャート : 判断 500"/>
        <xdr:cNvSpPr/>
      </xdr:nvSpPr>
      <xdr:spPr>
        <a:xfrm>
          <a:off x="14541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148734</xdr:rowOff>
    </xdr:from>
    <xdr:ext cx="378565" cy="259045"/>
    <xdr:sp macro="" textlink="">
      <xdr:nvSpPr>
        <xdr:cNvPr id="502" name="テキスト ボックス 501"/>
        <xdr:cNvSpPr txBox="1"/>
      </xdr:nvSpPr>
      <xdr:spPr>
        <a:xfrm>
          <a:off x="14403017" y="6320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28257</xdr:rowOff>
    </xdr:from>
    <xdr:to>
      <xdr:col>19</xdr:col>
      <xdr:colOff>644525</xdr:colOff>
      <xdr:row>39</xdr:row>
      <xdr:rowOff>38735</xdr:rowOff>
    </xdr:to>
    <xdr:cxnSp macro="">
      <xdr:nvCxnSpPr>
        <xdr:cNvPr id="503" name="直線コネクタ 502"/>
        <xdr:cNvCxnSpPr/>
      </xdr:nvCxnSpPr>
      <xdr:spPr>
        <a:xfrm>
          <a:off x="12814300" y="6714807"/>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106807</xdr:rowOff>
    </xdr:from>
    <xdr:to>
      <xdr:col>20</xdr:col>
      <xdr:colOff>9525</xdr:colOff>
      <xdr:row>38</xdr:row>
      <xdr:rowOff>36957</xdr:rowOff>
    </xdr:to>
    <xdr:sp macro="" textlink="">
      <xdr:nvSpPr>
        <xdr:cNvPr id="504" name="フローチャート : 判断 503"/>
        <xdr:cNvSpPr/>
      </xdr:nvSpPr>
      <xdr:spPr>
        <a:xfrm>
          <a:off x="13652500" y="6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53484</xdr:rowOff>
    </xdr:from>
    <xdr:ext cx="469744" cy="259045"/>
    <xdr:sp macro="" textlink="">
      <xdr:nvSpPr>
        <xdr:cNvPr id="505" name="テキスト ボックス 504"/>
        <xdr:cNvSpPr txBox="1"/>
      </xdr:nvSpPr>
      <xdr:spPr>
        <a:xfrm>
          <a:off x="13468427" y="622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94996</xdr:rowOff>
    </xdr:from>
    <xdr:to>
      <xdr:col>18</xdr:col>
      <xdr:colOff>492125</xdr:colOff>
      <xdr:row>38</xdr:row>
      <xdr:rowOff>25146</xdr:rowOff>
    </xdr:to>
    <xdr:sp macro="" textlink="">
      <xdr:nvSpPr>
        <xdr:cNvPr id="506" name="フローチャート : 判断 505"/>
        <xdr:cNvSpPr/>
      </xdr:nvSpPr>
      <xdr:spPr>
        <a:xfrm>
          <a:off x="12763500" y="64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41673</xdr:rowOff>
    </xdr:from>
    <xdr:ext cx="469744" cy="259045"/>
    <xdr:sp macro="" textlink="">
      <xdr:nvSpPr>
        <xdr:cNvPr id="507" name="テキスト ボックス 506"/>
        <xdr:cNvSpPr txBox="1"/>
      </xdr:nvSpPr>
      <xdr:spPr>
        <a:xfrm>
          <a:off x="12579427" y="621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134810</xdr:rowOff>
    </xdr:from>
    <xdr:to>
      <xdr:col>23</xdr:col>
      <xdr:colOff>568325</xdr:colOff>
      <xdr:row>37</xdr:row>
      <xdr:rowOff>64960</xdr:rowOff>
    </xdr:to>
    <xdr:sp macro="" textlink="">
      <xdr:nvSpPr>
        <xdr:cNvPr id="513" name="円/楕円 512"/>
        <xdr:cNvSpPr/>
      </xdr:nvSpPr>
      <xdr:spPr>
        <a:xfrm>
          <a:off x="16268700" y="630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157687</xdr:rowOff>
    </xdr:from>
    <xdr:ext cx="469744" cy="259045"/>
    <xdr:sp macro="" textlink="">
      <xdr:nvSpPr>
        <xdr:cNvPr id="514" name="災害復旧事業費該当値テキスト"/>
        <xdr:cNvSpPr txBox="1"/>
      </xdr:nvSpPr>
      <xdr:spPr>
        <a:xfrm>
          <a:off x="16370300" y="615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23178</xdr:rowOff>
    </xdr:from>
    <xdr:to>
      <xdr:col>22</xdr:col>
      <xdr:colOff>415925</xdr:colOff>
      <xdr:row>38</xdr:row>
      <xdr:rowOff>124778</xdr:rowOff>
    </xdr:to>
    <xdr:sp macro="" textlink="">
      <xdr:nvSpPr>
        <xdr:cNvPr id="515" name="円/楕円 514"/>
        <xdr:cNvSpPr/>
      </xdr:nvSpPr>
      <xdr:spPr>
        <a:xfrm>
          <a:off x="15430500" y="65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141305</xdr:rowOff>
    </xdr:from>
    <xdr:ext cx="378565" cy="259045"/>
    <xdr:sp macro="" textlink="">
      <xdr:nvSpPr>
        <xdr:cNvPr id="516" name="テキスト ボックス 515"/>
        <xdr:cNvSpPr txBox="1"/>
      </xdr:nvSpPr>
      <xdr:spPr>
        <a:xfrm>
          <a:off x="15292017" y="6313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139573</xdr:rowOff>
    </xdr:from>
    <xdr:to>
      <xdr:col>21</xdr:col>
      <xdr:colOff>212725</xdr:colOff>
      <xdr:row>39</xdr:row>
      <xdr:rowOff>69723</xdr:rowOff>
    </xdr:to>
    <xdr:sp macro="" textlink="">
      <xdr:nvSpPr>
        <xdr:cNvPr id="517" name="円/楕円 516"/>
        <xdr:cNvSpPr/>
      </xdr:nvSpPr>
      <xdr:spPr>
        <a:xfrm>
          <a:off x="14541500" y="66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60850</xdr:rowOff>
    </xdr:from>
    <xdr:ext cx="378565" cy="259045"/>
    <xdr:sp macro="" textlink="">
      <xdr:nvSpPr>
        <xdr:cNvPr id="518" name="テキスト ボックス 517"/>
        <xdr:cNvSpPr txBox="1"/>
      </xdr:nvSpPr>
      <xdr:spPr>
        <a:xfrm>
          <a:off x="14403017" y="674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159385</xdr:rowOff>
    </xdr:from>
    <xdr:to>
      <xdr:col>20</xdr:col>
      <xdr:colOff>9525</xdr:colOff>
      <xdr:row>39</xdr:row>
      <xdr:rowOff>89535</xdr:rowOff>
    </xdr:to>
    <xdr:sp macro="" textlink="">
      <xdr:nvSpPr>
        <xdr:cNvPr id="519" name="円/楕円 518"/>
        <xdr:cNvSpPr/>
      </xdr:nvSpPr>
      <xdr:spPr>
        <a:xfrm>
          <a:off x="13652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80662</xdr:rowOff>
    </xdr:from>
    <xdr:ext cx="313932" cy="259045"/>
    <xdr:sp macro="" textlink="">
      <xdr:nvSpPr>
        <xdr:cNvPr id="520" name="テキスト ボックス 519"/>
        <xdr:cNvSpPr txBox="1"/>
      </xdr:nvSpPr>
      <xdr:spPr>
        <a:xfrm>
          <a:off x="13546333" y="6767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148907</xdr:rowOff>
    </xdr:from>
    <xdr:to>
      <xdr:col>18</xdr:col>
      <xdr:colOff>492125</xdr:colOff>
      <xdr:row>39</xdr:row>
      <xdr:rowOff>79057</xdr:rowOff>
    </xdr:to>
    <xdr:sp macro="" textlink="">
      <xdr:nvSpPr>
        <xdr:cNvPr id="521" name="円/楕円 520"/>
        <xdr:cNvSpPr/>
      </xdr:nvSpPr>
      <xdr:spPr>
        <a:xfrm>
          <a:off x="12763500" y="666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70184</xdr:rowOff>
    </xdr:from>
    <xdr:ext cx="313932" cy="259045"/>
    <xdr:sp macro="" textlink="">
      <xdr:nvSpPr>
        <xdr:cNvPr id="522" name="テキスト ボックス 521"/>
        <xdr:cNvSpPr txBox="1"/>
      </xdr:nvSpPr>
      <xdr:spPr>
        <a:xfrm>
          <a:off x="12657333" y="6756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1" name="テキスト ボックス 59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26249</xdr:rowOff>
    </xdr:from>
    <xdr:to>
      <xdr:col>23</xdr:col>
      <xdr:colOff>516889</xdr:colOff>
      <xdr:row>78</xdr:row>
      <xdr:rowOff>27277</xdr:rowOff>
    </xdr:to>
    <xdr:cxnSp macro="">
      <xdr:nvCxnSpPr>
        <xdr:cNvPr id="597" name="直線コネクタ 596"/>
        <xdr:cNvCxnSpPr/>
      </xdr:nvCxnSpPr>
      <xdr:spPr>
        <a:xfrm flipV="1">
          <a:off x="16317595" y="12027749"/>
          <a:ext cx="1269" cy="1372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31104</xdr:rowOff>
    </xdr:from>
    <xdr:ext cx="534377" cy="259045"/>
    <xdr:sp macro="" textlink="">
      <xdr:nvSpPr>
        <xdr:cNvPr id="598" name="公債費最小値テキスト"/>
        <xdr:cNvSpPr txBox="1"/>
      </xdr:nvSpPr>
      <xdr:spPr>
        <a:xfrm>
          <a:off x="16370300" y="1340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78</xdr:row>
      <xdr:rowOff>27277</xdr:rowOff>
    </xdr:from>
    <xdr:to>
      <xdr:col>23</xdr:col>
      <xdr:colOff>606425</xdr:colOff>
      <xdr:row>78</xdr:row>
      <xdr:rowOff>27277</xdr:rowOff>
    </xdr:to>
    <xdr:cxnSp macro="">
      <xdr:nvCxnSpPr>
        <xdr:cNvPr id="599" name="直線コネクタ 598"/>
        <xdr:cNvCxnSpPr/>
      </xdr:nvCxnSpPr>
      <xdr:spPr>
        <a:xfrm>
          <a:off x="16230600" y="1340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144376</xdr:rowOff>
    </xdr:from>
    <xdr:ext cx="534377" cy="259045"/>
    <xdr:sp macro="" textlink="">
      <xdr:nvSpPr>
        <xdr:cNvPr id="600" name="公債費最大値テキスト"/>
        <xdr:cNvSpPr txBox="1"/>
      </xdr:nvSpPr>
      <xdr:spPr>
        <a:xfrm>
          <a:off x="16370300" y="118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70</xdr:row>
      <xdr:rowOff>26249</xdr:rowOff>
    </xdr:from>
    <xdr:to>
      <xdr:col>23</xdr:col>
      <xdr:colOff>606425</xdr:colOff>
      <xdr:row>70</xdr:row>
      <xdr:rowOff>26249</xdr:rowOff>
    </xdr:to>
    <xdr:cxnSp macro="">
      <xdr:nvCxnSpPr>
        <xdr:cNvPr id="601" name="直線コネクタ 600"/>
        <xdr:cNvCxnSpPr/>
      </xdr:nvCxnSpPr>
      <xdr:spPr>
        <a:xfrm>
          <a:off x="16230600" y="1202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149563</xdr:rowOff>
    </xdr:from>
    <xdr:to>
      <xdr:col>23</xdr:col>
      <xdr:colOff>517525</xdr:colOff>
      <xdr:row>75</xdr:row>
      <xdr:rowOff>166920</xdr:rowOff>
    </xdr:to>
    <xdr:cxnSp macro="">
      <xdr:nvCxnSpPr>
        <xdr:cNvPr id="602" name="直線コネクタ 601"/>
        <xdr:cNvCxnSpPr/>
      </xdr:nvCxnSpPr>
      <xdr:spPr>
        <a:xfrm>
          <a:off x="15481300" y="13008313"/>
          <a:ext cx="838200" cy="1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11402</xdr:rowOff>
    </xdr:from>
    <xdr:ext cx="534377" cy="259045"/>
    <xdr:sp macro="" textlink="">
      <xdr:nvSpPr>
        <xdr:cNvPr id="603" name="公債費平均値テキスト"/>
        <xdr:cNvSpPr txBox="1"/>
      </xdr:nvSpPr>
      <xdr:spPr>
        <a:xfrm>
          <a:off x="16370300" y="13041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32975</xdr:rowOff>
    </xdr:from>
    <xdr:to>
      <xdr:col>23</xdr:col>
      <xdr:colOff>568325</xdr:colOff>
      <xdr:row>76</xdr:row>
      <xdr:rowOff>134575</xdr:rowOff>
    </xdr:to>
    <xdr:sp macro="" textlink="">
      <xdr:nvSpPr>
        <xdr:cNvPr id="604" name="フローチャート : 判断 603"/>
        <xdr:cNvSpPr/>
      </xdr:nvSpPr>
      <xdr:spPr>
        <a:xfrm>
          <a:off x="16268700" y="1306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131454</xdr:rowOff>
    </xdr:from>
    <xdr:to>
      <xdr:col>22</xdr:col>
      <xdr:colOff>365125</xdr:colOff>
      <xdr:row>75</xdr:row>
      <xdr:rowOff>149563</xdr:rowOff>
    </xdr:to>
    <xdr:cxnSp macro="">
      <xdr:nvCxnSpPr>
        <xdr:cNvPr id="605" name="直線コネクタ 604"/>
        <xdr:cNvCxnSpPr/>
      </xdr:nvCxnSpPr>
      <xdr:spPr>
        <a:xfrm>
          <a:off x="14592300" y="12990204"/>
          <a:ext cx="889000" cy="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104625</xdr:rowOff>
    </xdr:from>
    <xdr:to>
      <xdr:col>22</xdr:col>
      <xdr:colOff>415925</xdr:colOff>
      <xdr:row>76</xdr:row>
      <xdr:rowOff>34775</xdr:rowOff>
    </xdr:to>
    <xdr:sp macro="" textlink="">
      <xdr:nvSpPr>
        <xdr:cNvPr id="606" name="フローチャート : 判断 605"/>
        <xdr:cNvSpPr/>
      </xdr:nvSpPr>
      <xdr:spPr>
        <a:xfrm>
          <a:off x="15430500" y="1296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25902</xdr:rowOff>
    </xdr:from>
    <xdr:ext cx="534377" cy="259045"/>
    <xdr:sp macro="" textlink="">
      <xdr:nvSpPr>
        <xdr:cNvPr id="607" name="テキスト ボックス 606"/>
        <xdr:cNvSpPr txBox="1"/>
      </xdr:nvSpPr>
      <xdr:spPr>
        <a:xfrm>
          <a:off x="15214111" y="1305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92167</xdr:rowOff>
    </xdr:from>
    <xdr:to>
      <xdr:col>21</xdr:col>
      <xdr:colOff>161925</xdr:colOff>
      <xdr:row>75</xdr:row>
      <xdr:rowOff>131454</xdr:rowOff>
    </xdr:to>
    <xdr:cxnSp macro="">
      <xdr:nvCxnSpPr>
        <xdr:cNvPr id="608" name="直線コネクタ 607"/>
        <xdr:cNvCxnSpPr/>
      </xdr:nvCxnSpPr>
      <xdr:spPr>
        <a:xfrm>
          <a:off x="13703300" y="12950917"/>
          <a:ext cx="889000" cy="3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95611</xdr:rowOff>
    </xdr:from>
    <xdr:to>
      <xdr:col>21</xdr:col>
      <xdr:colOff>212725</xdr:colOff>
      <xdr:row>76</xdr:row>
      <xdr:rowOff>25761</xdr:rowOff>
    </xdr:to>
    <xdr:sp macro="" textlink="">
      <xdr:nvSpPr>
        <xdr:cNvPr id="609" name="フローチャート : 判断 608"/>
        <xdr:cNvSpPr/>
      </xdr:nvSpPr>
      <xdr:spPr>
        <a:xfrm>
          <a:off x="14541500" y="12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16888</xdr:rowOff>
    </xdr:from>
    <xdr:ext cx="534377" cy="259045"/>
    <xdr:sp macro="" textlink="">
      <xdr:nvSpPr>
        <xdr:cNvPr id="610" name="テキスト ボックス 609"/>
        <xdr:cNvSpPr txBox="1"/>
      </xdr:nvSpPr>
      <xdr:spPr>
        <a:xfrm>
          <a:off x="14325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92167</xdr:rowOff>
    </xdr:from>
    <xdr:to>
      <xdr:col>19</xdr:col>
      <xdr:colOff>644525</xdr:colOff>
      <xdr:row>75</xdr:row>
      <xdr:rowOff>94421</xdr:rowOff>
    </xdr:to>
    <xdr:cxnSp macro="">
      <xdr:nvCxnSpPr>
        <xdr:cNvPr id="611" name="直線コネクタ 610"/>
        <xdr:cNvCxnSpPr/>
      </xdr:nvCxnSpPr>
      <xdr:spPr>
        <a:xfrm flipV="1">
          <a:off x="12814300" y="12950917"/>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99122</xdr:rowOff>
    </xdr:from>
    <xdr:to>
      <xdr:col>20</xdr:col>
      <xdr:colOff>9525</xdr:colOff>
      <xdr:row>76</xdr:row>
      <xdr:rowOff>29273</xdr:rowOff>
    </xdr:to>
    <xdr:sp macro="" textlink="">
      <xdr:nvSpPr>
        <xdr:cNvPr id="612" name="フローチャート : 判断 611"/>
        <xdr:cNvSpPr/>
      </xdr:nvSpPr>
      <xdr:spPr>
        <a:xfrm>
          <a:off x="13652500" y="129578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20398</xdr:rowOff>
    </xdr:from>
    <xdr:ext cx="534377" cy="259045"/>
    <xdr:sp macro="" textlink="">
      <xdr:nvSpPr>
        <xdr:cNvPr id="613" name="テキスト ボックス 612"/>
        <xdr:cNvSpPr txBox="1"/>
      </xdr:nvSpPr>
      <xdr:spPr>
        <a:xfrm>
          <a:off x="13436111" y="1305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81454</xdr:rowOff>
    </xdr:from>
    <xdr:to>
      <xdr:col>18</xdr:col>
      <xdr:colOff>492125</xdr:colOff>
      <xdr:row>76</xdr:row>
      <xdr:rowOff>11604</xdr:rowOff>
    </xdr:to>
    <xdr:sp macro="" textlink="">
      <xdr:nvSpPr>
        <xdr:cNvPr id="614" name="フローチャート : 判断 613"/>
        <xdr:cNvSpPr/>
      </xdr:nvSpPr>
      <xdr:spPr>
        <a:xfrm>
          <a:off x="12763500" y="129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2731</xdr:rowOff>
    </xdr:from>
    <xdr:ext cx="534377" cy="259045"/>
    <xdr:sp macro="" textlink="">
      <xdr:nvSpPr>
        <xdr:cNvPr id="615" name="テキスト ボックス 614"/>
        <xdr:cNvSpPr txBox="1"/>
      </xdr:nvSpPr>
      <xdr:spPr>
        <a:xfrm>
          <a:off x="12547111" y="1303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116120</xdr:rowOff>
    </xdr:from>
    <xdr:to>
      <xdr:col>23</xdr:col>
      <xdr:colOff>568325</xdr:colOff>
      <xdr:row>76</xdr:row>
      <xdr:rowOff>46270</xdr:rowOff>
    </xdr:to>
    <xdr:sp macro="" textlink="">
      <xdr:nvSpPr>
        <xdr:cNvPr id="621" name="円/楕円 620"/>
        <xdr:cNvSpPr/>
      </xdr:nvSpPr>
      <xdr:spPr>
        <a:xfrm>
          <a:off x="16268700" y="1297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138997</xdr:rowOff>
    </xdr:from>
    <xdr:ext cx="534377" cy="259045"/>
    <xdr:sp macro="" textlink="">
      <xdr:nvSpPr>
        <xdr:cNvPr id="622" name="公債費該当値テキスト"/>
        <xdr:cNvSpPr txBox="1"/>
      </xdr:nvSpPr>
      <xdr:spPr>
        <a:xfrm>
          <a:off x="16370300" y="1282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37,833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98762</xdr:rowOff>
    </xdr:from>
    <xdr:to>
      <xdr:col>22</xdr:col>
      <xdr:colOff>415925</xdr:colOff>
      <xdr:row>76</xdr:row>
      <xdr:rowOff>28913</xdr:rowOff>
    </xdr:to>
    <xdr:sp macro="" textlink="">
      <xdr:nvSpPr>
        <xdr:cNvPr id="623" name="円/楕円 622"/>
        <xdr:cNvSpPr/>
      </xdr:nvSpPr>
      <xdr:spPr>
        <a:xfrm>
          <a:off x="15430500" y="129575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45439</xdr:rowOff>
    </xdr:from>
    <xdr:ext cx="534377" cy="259045"/>
    <xdr:sp macro="" textlink="">
      <xdr:nvSpPr>
        <xdr:cNvPr id="624" name="テキスト ボックス 623"/>
        <xdr:cNvSpPr txBox="1"/>
      </xdr:nvSpPr>
      <xdr:spPr>
        <a:xfrm>
          <a:off x="15214111" y="1273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38,896</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80654</xdr:rowOff>
    </xdr:from>
    <xdr:to>
      <xdr:col>21</xdr:col>
      <xdr:colOff>212725</xdr:colOff>
      <xdr:row>76</xdr:row>
      <xdr:rowOff>10804</xdr:rowOff>
    </xdr:to>
    <xdr:sp macro="" textlink="">
      <xdr:nvSpPr>
        <xdr:cNvPr id="625" name="円/楕円 624"/>
        <xdr:cNvSpPr/>
      </xdr:nvSpPr>
      <xdr:spPr>
        <a:xfrm>
          <a:off x="14541500" y="1293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27331</xdr:rowOff>
    </xdr:from>
    <xdr:ext cx="534377" cy="259045"/>
    <xdr:sp macro="" textlink="">
      <xdr:nvSpPr>
        <xdr:cNvPr id="626" name="テキスト ボックス 625"/>
        <xdr:cNvSpPr txBox="1"/>
      </xdr:nvSpPr>
      <xdr:spPr>
        <a:xfrm>
          <a:off x="14325111" y="1271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40,005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41367</xdr:rowOff>
    </xdr:from>
    <xdr:to>
      <xdr:col>20</xdr:col>
      <xdr:colOff>9525</xdr:colOff>
      <xdr:row>75</xdr:row>
      <xdr:rowOff>142967</xdr:rowOff>
    </xdr:to>
    <xdr:sp macro="" textlink="">
      <xdr:nvSpPr>
        <xdr:cNvPr id="627" name="円/楕円 626"/>
        <xdr:cNvSpPr/>
      </xdr:nvSpPr>
      <xdr:spPr>
        <a:xfrm>
          <a:off x="13652500" y="1290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159494</xdr:rowOff>
    </xdr:from>
    <xdr:ext cx="534377" cy="259045"/>
    <xdr:sp macro="" textlink="">
      <xdr:nvSpPr>
        <xdr:cNvPr id="628" name="テキスト ボックス 627"/>
        <xdr:cNvSpPr txBox="1"/>
      </xdr:nvSpPr>
      <xdr:spPr>
        <a:xfrm>
          <a:off x="13436111" y="126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42,411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43621</xdr:rowOff>
    </xdr:from>
    <xdr:to>
      <xdr:col>18</xdr:col>
      <xdr:colOff>492125</xdr:colOff>
      <xdr:row>75</xdr:row>
      <xdr:rowOff>145221</xdr:rowOff>
    </xdr:to>
    <xdr:sp macro="" textlink="">
      <xdr:nvSpPr>
        <xdr:cNvPr id="629" name="円/楕円 628"/>
        <xdr:cNvSpPr/>
      </xdr:nvSpPr>
      <xdr:spPr>
        <a:xfrm>
          <a:off x="12763500" y="1290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161748</xdr:rowOff>
    </xdr:from>
    <xdr:ext cx="534377" cy="259045"/>
    <xdr:sp macro="" textlink="">
      <xdr:nvSpPr>
        <xdr:cNvPr id="630" name="テキスト ボックス 629"/>
        <xdr:cNvSpPr txBox="1"/>
      </xdr:nvSpPr>
      <xdr:spPr>
        <a:xfrm>
          <a:off x="12547111" y="1267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42,273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6" name="テキスト ボックス 64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8" name="テキスト ボックス 64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73642</xdr:rowOff>
    </xdr:from>
    <xdr:to>
      <xdr:col>23</xdr:col>
      <xdr:colOff>516889</xdr:colOff>
      <xdr:row>99</xdr:row>
      <xdr:rowOff>40038</xdr:rowOff>
    </xdr:to>
    <xdr:cxnSp macro="">
      <xdr:nvCxnSpPr>
        <xdr:cNvPr id="654" name="直線コネクタ 653"/>
        <xdr:cNvCxnSpPr/>
      </xdr:nvCxnSpPr>
      <xdr:spPr>
        <a:xfrm flipV="1">
          <a:off x="16317595" y="15675592"/>
          <a:ext cx="1269" cy="1337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43865</xdr:rowOff>
    </xdr:from>
    <xdr:ext cx="378565" cy="259045"/>
    <xdr:sp macro="" textlink="">
      <xdr:nvSpPr>
        <xdr:cNvPr id="655" name="積立金最小値テキスト"/>
        <xdr:cNvSpPr txBox="1"/>
      </xdr:nvSpPr>
      <xdr:spPr>
        <a:xfrm>
          <a:off x="16370300" y="17017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428625</xdr:colOff>
      <xdr:row>99</xdr:row>
      <xdr:rowOff>40038</xdr:rowOff>
    </xdr:from>
    <xdr:to>
      <xdr:col>23</xdr:col>
      <xdr:colOff>606425</xdr:colOff>
      <xdr:row>99</xdr:row>
      <xdr:rowOff>40038</xdr:rowOff>
    </xdr:to>
    <xdr:cxnSp macro="">
      <xdr:nvCxnSpPr>
        <xdr:cNvPr id="656" name="直線コネクタ 655"/>
        <xdr:cNvCxnSpPr/>
      </xdr:nvCxnSpPr>
      <xdr:spPr>
        <a:xfrm>
          <a:off x="16230600" y="170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20319</xdr:rowOff>
    </xdr:from>
    <xdr:ext cx="599010" cy="259045"/>
    <xdr:sp macro="" textlink="">
      <xdr:nvSpPr>
        <xdr:cNvPr id="657" name="積立金最大値テキスト"/>
        <xdr:cNvSpPr txBox="1"/>
      </xdr:nvSpPr>
      <xdr:spPr>
        <a:xfrm>
          <a:off x="16370300" y="1545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176,169</a:t>
          </a:r>
          <a:endParaRPr kumimoji="1" lang="ja-JP" altLang="en-US" sz="1000" b="1">
            <a:latin typeface="ＭＳ Ｐゴシック"/>
          </a:endParaRPr>
        </a:p>
      </xdr:txBody>
    </xdr:sp>
    <xdr:clientData/>
  </xdr:oneCellAnchor>
  <xdr:twoCellAnchor>
    <xdr:from>
      <xdr:col>23</xdr:col>
      <xdr:colOff>428625</xdr:colOff>
      <xdr:row>91</xdr:row>
      <xdr:rowOff>73642</xdr:rowOff>
    </xdr:from>
    <xdr:to>
      <xdr:col>23</xdr:col>
      <xdr:colOff>606425</xdr:colOff>
      <xdr:row>91</xdr:row>
      <xdr:rowOff>73642</xdr:rowOff>
    </xdr:to>
    <xdr:cxnSp macro="">
      <xdr:nvCxnSpPr>
        <xdr:cNvPr id="658" name="直線コネクタ 657"/>
        <xdr:cNvCxnSpPr/>
      </xdr:nvCxnSpPr>
      <xdr:spPr>
        <a:xfrm>
          <a:off x="16230600" y="1567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167025</xdr:rowOff>
    </xdr:from>
    <xdr:to>
      <xdr:col>23</xdr:col>
      <xdr:colOff>517525</xdr:colOff>
      <xdr:row>99</xdr:row>
      <xdr:rowOff>6990</xdr:rowOff>
    </xdr:to>
    <xdr:cxnSp macro="">
      <xdr:nvCxnSpPr>
        <xdr:cNvPr id="659" name="直線コネクタ 658"/>
        <xdr:cNvCxnSpPr/>
      </xdr:nvCxnSpPr>
      <xdr:spPr>
        <a:xfrm>
          <a:off x="15481300" y="16969125"/>
          <a:ext cx="838200" cy="1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98624</xdr:rowOff>
    </xdr:from>
    <xdr:ext cx="534377" cy="259045"/>
    <xdr:sp macro="" textlink="">
      <xdr:nvSpPr>
        <xdr:cNvPr id="660" name="積立金平均値テキスト"/>
        <xdr:cNvSpPr txBox="1"/>
      </xdr:nvSpPr>
      <xdr:spPr>
        <a:xfrm>
          <a:off x="16370300" y="16729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75747</xdr:rowOff>
    </xdr:from>
    <xdr:to>
      <xdr:col>23</xdr:col>
      <xdr:colOff>568325</xdr:colOff>
      <xdr:row>99</xdr:row>
      <xdr:rowOff>5897</xdr:rowOff>
    </xdr:to>
    <xdr:sp macro="" textlink="">
      <xdr:nvSpPr>
        <xdr:cNvPr id="661" name="フローチャート : 判断 660"/>
        <xdr:cNvSpPr/>
      </xdr:nvSpPr>
      <xdr:spPr>
        <a:xfrm>
          <a:off x="162687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167025</xdr:rowOff>
    </xdr:from>
    <xdr:to>
      <xdr:col>22</xdr:col>
      <xdr:colOff>365125</xdr:colOff>
      <xdr:row>99</xdr:row>
      <xdr:rowOff>14061</xdr:rowOff>
    </xdr:to>
    <xdr:cxnSp macro="">
      <xdr:nvCxnSpPr>
        <xdr:cNvPr id="662" name="直線コネクタ 661"/>
        <xdr:cNvCxnSpPr/>
      </xdr:nvCxnSpPr>
      <xdr:spPr>
        <a:xfrm flipV="1">
          <a:off x="14592300" y="16969125"/>
          <a:ext cx="889000" cy="1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87726</xdr:rowOff>
    </xdr:from>
    <xdr:to>
      <xdr:col>22</xdr:col>
      <xdr:colOff>415925</xdr:colOff>
      <xdr:row>99</xdr:row>
      <xdr:rowOff>17876</xdr:rowOff>
    </xdr:to>
    <xdr:sp macro="" textlink="">
      <xdr:nvSpPr>
        <xdr:cNvPr id="663" name="フローチャート : 判断 662"/>
        <xdr:cNvSpPr/>
      </xdr:nvSpPr>
      <xdr:spPr>
        <a:xfrm>
          <a:off x="15430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34403</xdr:rowOff>
    </xdr:from>
    <xdr:ext cx="534377" cy="259045"/>
    <xdr:sp macro="" textlink="">
      <xdr:nvSpPr>
        <xdr:cNvPr id="664" name="テキスト ボックス 663"/>
        <xdr:cNvSpPr txBox="1"/>
      </xdr:nvSpPr>
      <xdr:spPr>
        <a:xfrm>
          <a:off x="15214111" y="166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14061</xdr:rowOff>
    </xdr:from>
    <xdr:to>
      <xdr:col>21</xdr:col>
      <xdr:colOff>161925</xdr:colOff>
      <xdr:row>99</xdr:row>
      <xdr:rowOff>18611</xdr:rowOff>
    </xdr:to>
    <xdr:cxnSp macro="">
      <xdr:nvCxnSpPr>
        <xdr:cNvPr id="665" name="直線コネクタ 664"/>
        <xdr:cNvCxnSpPr/>
      </xdr:nvCxnSpPr>
      <xdr:spPr>
        <a:xfrm flipV="1">
          <a:off x="13703300" y="16987611"/>
          <a:ext cx="889000" cy="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70391</xdr:rowOff>
    </xdr:from>
    <xdr:to>
      <xdr:col>21</xdr:col>
      <xdr:colOff>212725</xdr:colOff>
      <xdr:row>99</xdr:row>
      <xdr:rowOff>541</xdr:rowOff>
    </xdr:to>
    <xdr:sp macro="" textlink="">
      <xdr:nvSpPr>
        <xdr:cNvPr id="666" name="フローチャート : 判断 665"/>
        <xdr:cNvSpPr/>
      </xdr:nvSpPr>
      <xdr:spPr>
        <a:xfrm>
          <a:off x="14541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17068</xdr:rowOff>
    </xdr:from>
    <xdr:ext cx="534377" cy="259045"/>
    <xdr:sp macro="" textlink="">
      <xdr:nvSpPr>
        <xdr:cNvPr id="667" name="テキスト ボックス 666"/>
        <xdr:cNvSpPr txBox="1"/>
      </xdr:nvSpPr>
      <xdr:spPr>
        <a:xfrm>
          <a:off x="14325111" y="166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17346</xdr:rowOff>
    </xdr:from>
    <xdr:to>
      <xdr:col>19</xdr:col>
      <xdr:colOff>644525</xdr:colOff>
      <xdr:row>99</xdr:row>
      <xdr:rowOff>18611</xdr:rowOff>
    </xdr:to>
    <xdr:cxnSp macro="">
      <xdr:nvCxnSpPr>
        <xdr:cNvPr id="668" name="直線コネクタ 667"/>
        <xdr:cNvCxnSpPr/>
      </xdr:nvCxnSpPr>
      <xdr:spPr>
        <a:xfrm>
          <a:off x="12814300" y="16990896"/>
          <a:ext cx="889000" cy="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94143</xdr:rowOff>
    </xdr:from>
    <xdr:to>
      <xdr:col>20</xdr:col>
      <xdr:colOff>9525</xdr:colOff>
      <xdr:row>99</xdr:row>
      <xdr:rowOff>24293</xdr:rowOff>
    </xdr:to>
    <xdr:sp macro="" textlink="">
      <xdr:nvSpPr>
        <xdr:cNvPr id="669" name="フローチャート : 判断 668"/>
        <xdr:cNvSpPr/>
      </xdr:nvSpPr>
      <xdr:spPr>
        <a:xfrm>
          <a:off x="13652500" y="1689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40820</xdr:rowOff>
    </xdr:from>
    <xdr:ext cx="469744" cy="259045"/>
    <xdr:sp macro="" textlink="">
      <xdr:nvSpPr>
        <xdr:cNvPr id="670" name="テキスト ボックス 669"/>
        <xdr:cNvSpPr txBox="1"/>
      </xdr:nvSpPr>
      <xdr:spPr>
        <a:xfrm>
          <a:off x="13468427" y="1667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85327</xdr:rowOff>
    </xdr:from>
    <xdr:to>
      <xdr:col>18</xdr:col>
      <xdr:colOff>492125</xdr:colOff>
      <xdr:row>99</xdr:row>
      <xdr:rowOff>15477</xdr:rowOff>
    </xdr:to>
    <xdr:sp macro="" textlink="">
      <xdr:nvSpPr>
        <xdr:cNvPr id="671" name="フローチャート : 判断 670"/>
        <xdr:cNvSpPr/>
      </xdr:nvSpPr>
      <xdr:spPr>
        <a:xfrm>
          <a:off x="12763500" y="1688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32004</xdr:rowOff>
    </xdr:from>
    <xdr:ext cx="534377" cy="259045"/>
    <xdr:sp macro="" textlink="">
      <xdr:nvSpPr>
        <xdr:cNvPr id="672" name="テキスト ボックス 671"/>
        <xdr:cNvSpPr txBox="1"/>
      </xdr:nvSpPr>
      <xdr:spPr>
        <a:xfrm>
          <a:off x="12547111" y="1666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127640</xdr:rowOff>
    </xdr:from>
    <xdr:to>
      <xdr:col>23</xdr:col>
      <xdr:colOff>568325</xdr:colOff>
      <xdr:row>99</xdr:row>
      <xdr:rowOff>57790</xdr:rowOff>
    </xdr:to>
    <xdr:sp macro="" textlink="">
      <xdr:nvSpPr>
        <xdr:cNvPr id="678" name="円/楕円 677"/>
        <xdr:cNvSpPr/>
      </xdr:nvSpPr>
      <xdr:spPr>
        <a:xfrm>
          <a:off x="16268700" y="1692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54175</xdr:rowOff>
    </xdr:from>
    <xdr:ext cx="469744" cy="259045"/>
    <xdr:sp macro="" textlink="">
      <xdr:nvSpPr>
        <xdr:cNvPr id="679" name="積立金該当値テキスト"/>
        <xdr:cNvSpPr txBox="1"/>
      </xdr:nvSpPr>
      <xdr:spPr>
        <a:xfrm>
          <a:off x="16370300" y="1685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116225</xdr:rowOff>
    </xdr:from>
    <xdr:to>
      <xdr:col>22</xdr:col>
      <xdr:colOff>415925</xdr:colOff>
      <xdr:row>99</xdr:row>
      <xdr:rowOff>46375</xdr:rowOff>
    </xdr:to>
    <xdr:sp macro="" textlink="">
      <xdr:nvSpPr>
        <xdr:cNvPr id="680" name="円/楕円 679"/>
        <xdr:cNvSpPr/>
      </xdr:nvSpPr>
      <xdr:spPr>
        <a:xfrm>
          <a:off x="15430500" y="1691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37502</xdr:rowOff>
    </xdr:from>
    <xdr:ext cx="469744" cy="259045"/>
    <xdr:sp macro="" textlink="">
      <xdr:nvSpPr>
        <xdr:cNvPr id="681" name="テキスト ボックス 680"/>
        <xdr:cNvSpPr txBox="1"/>
      </xdr:nvSpPr>
      <xdr:spPr>
        <a:xfrm>
          <a:off x="15246427" y="1701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134711</xdr:rowOff>
    </xdr:from>
    <xdr:to>
      <xdr:col>21</xdr:col>
      <xdr:colOff>212725</xdr:colOff>
      <xdr:row>99</xdr:row>
      <xdr:rowOff>64861</xdr:rowOff>
    </xdr:to>
    <xdr:sp macro="" textlink="">
      <xdr:nvSpPr>
        <xdr:cNvPr id="682" name="円/楕円 681"/>
        <xdr:cNvSpPr/>
      </xdr:nvSpPr>
      <xdr:spPr>
        <a:xfrm>
          <a:off x="14541500" y="1693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55988</xdr:rowOff>
    </xdr:from>
    <xdr:ext cx="469744" cy="259045"/>
    <xdr:sp macro="" textlink="">
      <xdr:nvSpPr>
        <xdr:cNvPr id="683" name="テキスト ボックス 682"/>
        <xdr:cNvSpPr txBox="1"/>
      </xdr:nvSpPr>
      <xdr:spPr>
        <a:xfrm>
          <a:off x="14357427" y="1702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139261</xdr:rowOff>
    </xdr:from>
    <xdr:to>
      <xdr:col>20</xdr:col>
      <xdr:colOff>9525</xdr:colOff>
      <xdr:row>99</xdr:row>
      <xdr:rowOff>69411</xdr:rowOff>
    </xdr:to>
    <xdr:sp macro="" textlink="">
      <xdr:nvSpPr>
        <xdr:cNvPr id="684" name="円/楕円 683"/>
        <xdr:cNvSpPr/>
      </xdr:nvSpPr>
      <xdr:spPr>
        <a:xfrm>
          <a:off x="13652500" y="1694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60538</xdr:rowOff>
    </xdr:from>
    <xdr:ext cx="469744" cy="259045"/>
    <xdr:sp macro="" textlink="">
      <xdr:nvSpPr>
        <xdr:cNvPr id="685" name="テキスト ボックス 684"/>
        <xdr:cNvSpPr txBox="1"/>
      </xdr:nvSpPr>
      <xdr:spPr>
        <a:xfrm>
          <a:off x="13468427" y="17034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137996</xdr:rowOff>
    </xdr:from>
    <xdr:to>
      <xdr:col>18</xdr:col>
      <xdr:colOff>492125</xdr:colOff>
      <xdr:row>99</xdr:row>
      <xdr:rowOff>68146</xdr:rowOff>
    </xdr:to>
    <xdr:sp macro="" textlink="">
      <xdr:nvSpPr>
        <xdr:cNvPr id="686" name="円/楕円 685"/>
        <xdr:cNvSpPr/>
      </xdr:nvSpPr>
      <xdr:spPr>
        <a:xfrm>
          <a:off x="12763500" y="1694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59273</xdr:rowOff>
    </xdr:from>
    <xdr:ext cx="469744" cy="259045"/>
    <xdr:sp macro="" textlink="">
      <xdr:nvSpPr>
        <xdr:cNvPr id="687" name="テキスト ボックス 686"/>
        <xdr:cNvSpPr txBox="1"/>
      </xdr:nvSpPr>
      <xdr:spPr>
        <a:xfrm>
          <a:off x="12579427" y="170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1" name="テキスト ボックス 70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3" name="テキスト ボックス 70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05" name="テキスト ボックス 70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7" name="テキスト ボックス 70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68148</xdr:rowOff>
    </xdr:from>
    <xdr:to>
      <xdr:col>32</xdr:col>
      <xdr:colOff>186689</xdr:colOff>
      <xdr:row>38</xdr:row>
      <xdr:rowOff>139700</xdr:rowOff>
    </xdr:to>
    <xdr:cxnSp macro="">
      <xdr:nvCxnSpPr>
        <xdr:cNvPr id="709" name="直線コネクタ 708"/>
        <xdr:cNvCxnSpPr/>
      </xdr:nvCxnSpPr>
      <xdr:spPr>
        <a:xfrm flipV="1">
          <a:off x="22159595" y="5211648"/>
          <a:ext cx="1269" cy="144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14825</xdr:rowOff>
    </xdr:from>
    <xdr:ext cx="469744" cy="259045"/>
    <xdr:sp macro="" textlink="">
      <xdr:nvSpPr>
        <xdr:cNvPr id="712" name="投資及び出資金最大値テキスト"/>
        <xdr:cNvSpPr txBox="1"/>
      </xdr:nvSpPr>
      <xdr:spPr>
        <a:xfrm>
          <a:off x="22212300" y="49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a:t>
          </a:r>
          <a:endParaRPr kumimoji="1" lang="ja-JP" altLang="en-US" sz="1000" b="1">
            <a:latin typeface="ＭＳ Ｐゴシック"/>
          </a:endParaRPr>
        </a:p>
      </xdr:txBody>
    </xdr:sp>
    <xdr:clientData/>
  </xdr:oneCellAnchor>
  <xdr:twoCellAnchor>
    <xdr:from>
      <xdr:col>32</xdr:col>
      <xdr:colOff>98425</xdr:colOff>
      <xdr:row>30</xdr:row>
      <xdr:rowOff>68148</xdr:rowOff>
    </xdr:from>
    <xdr:to>
      <xdr:col>32</xdr:col>
      <xdr:colOff>276225</xdr:colOff>
      <xdr:row>30</xdr:row>
      <xdr:rowOff>68148</xdr:rowOff>
    </xdr:to>
    <xdr:cxnSp macro="">
      <xdr:nvCxnSpPr>
        <xdr:cNvPr id="713" name="直線コネクタ 712"/>
        <xdr:cNvCxnSpPr/>
      </xdr:nvCxnSpPr>
      <xdr:spPr>
        <a:xfrm>
          <a:off x="22072600" y="521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4" name="直線コネクタ 71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108805</xdr:rowOff>
    </xdr:from>
    <xdr:ext cx="378565" cy="259045"/>
    <xdr:sp macro="" textlink="">
      <xdr:nvSpPr>
        <xdr:cNvPr id="715" name="投資及び出資金平均値テキスト"/>
        <xdr:cNvSpPr txBox="1"/>
      </xdr:nvSpPr>
      <xdr:spPr>
        <a:xfrm>
          <a:off x="22212300" y="62810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85928</xdr:rowOff>
    </xdr:from>
    <xdr:to>
      <xdr:col>32</xdr:col>
      <xdr:colOff>238125</xdr:colOff>
      <xdr:row>38</xdr:row>
      <xdr:rowOff>16078</xdr:rowOff>
    </xdr:to>
    <xdr:sp macro="" textlink="">
      <xdr:nvSpPr>
        <xdr:cNvPr id="716" name="フローチャート : 判断 715"/>
        <xdr:cNvSpPr/>
      </xdr:nvSpPr>
      <xdr:spPr>
        <a:xfrm>
          <a:off x="22110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7" name="直線コネクタ 71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23063</xdr:rowOff>
    </xdr:from>
    <xdr:to>
      <xdr:col>31</xdr:col>
      <xdr:colOff>85725</xdr:colOff>
      <xdr:row>37</xdr:row>
      <xdr:rowOff>124663</xdr:rowOff>
    </xdr:to>
    <xdr:sp macro="" textlink="">
      <xdr:nvSpPr>
        <xdr:cNvPr id="718" name="フローチャート : 判断 717"/>
        <xdr:cNvSpPr/>
      </xdr:nvSpPr>
      <xdr:spPr>
        <a:xfrm>
          <a:off x="21272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141190</xdr:rowOff>
    </xdr:from>
    <xdr:ext cx="469744" cy="259045"/>
    <xdr:sp macro="" textlink="">
      <xdr:nvSpPr>
        <xdr:cNvPr id="719" name="テキスト ボックス 718"/>
        <xdr:cNvSpPr txBox="1"/>
      </xdr:nvSpPr>
      <xdr:spPr>
        <a:xfrm>
          <a:off x="21088427"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0" name="直線コネクタ 71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89814</xdr:rowOff>
    </xdr:from>
    <xdr:to>
      <xdr:col>29</xdr:col>
      <xdr:colOff>568325</xdr:colOff>
      <xdr:row>37</xdr:row>
      <xdr:rowOff>19964</xdr:rowOff>
    </xdr:to>
    <xdr:sp macro="" textlink="">
      <xdr:nvSpPr>
        <xdr:cNvPr id="721" name="フローチャート : 判断 720"/>
        <xdr:cNvSpPr/>
      </xdr:nvSpPr>
      <xdr:spPr>
        <a:xfrm>
          <a:off x="20383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36491</xdr:rowOff>
    </xdr:from>
    <xdr:ext cx="469744" cy="259045"/>
    <xdr:sp macro="" textlink="">
      <xdr:nvSpPr>
        <xdr:cNvPr id="722" name="テキスト ボックス 721"/>
        <xdr:cNvSpPr txBox="1"/>
      </xdr:nvSpPr>
      <xdr:spPr>
        <a:xfrm>
          <a:off x="20199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3" name="直線コネクタ 72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147879</xdr:rowOff>
    </xdr:from>
    <xdr:to>
      <xdr:col>28</xdr:col>
      <xdr:colOff>365125</xdr:colOff>
      <xdr:row>37</xdr:row>
      <xdr:rowOff>78029</xdr:rowOff>
    </xdr:to>
    <xdr:sp macro="" textlink="">
      <xdr:nvSpPr>
        <xdr:cNvPr id="724" name="フローチャート : 判断 723"/>
        <xdr:cNvSpPr/>
      </xdr:nvSpPr>
      <xdr:spPr>
        <a:xfrm>
          <a:off x="19494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94556</xdr:rowOff>
    </xdr:from>
    <xdr:ext cx="469744" cy="259045"/>
    <xdr:sp macro="" textlink="">
      <xdr:nvSpPr>
        <xdr:cNvPr id="725" name="テキスト ボックス 724"/>
        <xdr:cNvSpPr txBox="1"/>
      </xdr:nvSpPr>
      <xdr:spPr>
        <a:xfrm>
          <a:off x="19310427" y="60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33350</xdr:rowOff>
    </xdr:from>
    <xdr:to>
      <xdr:col>27</xdr:col>
      <xdr:colOff>161925</xdr:colOff>
      <xdr:row>37</xdr:row>
      <xdr:rowOff>134950</xdr:rowOff>
    </xdr:to>
    <xdr:sp macro="" textlink="">
      <xdr:nvSpPr>
        <xdr:cNvPr id="726" name="フローチャート : 判断 725"/>
        <xdr:cNvSpPr/>
      </xdr:nvSpPr>
      <xdr:spPr>
        <a:xfrm>
          <a:off x="18605500" y="63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151477</xdr:rowOff>
    </xdr:from>
    <xdr:ext cx="378565" cy="259045"/>
    <xdr:sp macro="" textlink="">
      <xdr:nvSpPr>
        <xdr:cNvPr id="727" name="テキスト ボックス 726"/>
        <xdr:cNvSpPr txBox="1"/>
      </xdr:nvSpPr>
      <xdr:spPr>
        <a:xfrm>
          <a:off x="18467017" y="6152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3" name="円/楕円 73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5" name="円/楕円 73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6" name="テキスト ボックス 73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7" name="円/楕円 73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8" name="テキスト ボックス 73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9" name="円/楕円 73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0" name="テキスト ボックス 73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1" name="円/楕円 74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2" name="テキスト ボックス 74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6" name="テキスト ボックス 75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88570</xdr:rowOff>
    </xdr:from>
    <xdr:to>
      <xdr:col>32</xdr:col>
      <xdr:colOff>186689</xdr:colOff>
      <xdr:row>59</xdr:row>
      <xdr:rowOff>44450</xdr:rowOff>
    </xdr:to>
    <xdr:cxnSp macro="">
      <xdr:nvCxnSpPr>
        <xdr:cNvPr id="766" name="直線コネクタ 765"/>
        <xdr:cNvCxnSpPr/>
      </xdr:nvCxnSpPr>
      <xdr:spPr>
        <a:xfrm flipV="1">
          <a:off x="22159595" y="8832520"/>
          <a:ext cx="1269" cy="1327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35247</xdr:rowOff>
    </xdr:from>
    <xdr:ext cx="534377" cy="259045"/>
    <xdr:sp macro="" textlink="">
      <xdr:nvSpPr>
        <xdr:cNvPr id="769" name="貸付金最大値テキスト"/>
        <xdr:cNvSpPr txBox="1"/>
      </xdr:nvSpPr>
      <xdr:spPr>
        <a:xfrm>
          <a:off x="22212300" y="860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a:t>
          </a:r>
          <a:endParaRPr kumimoji="1" lang="ja-JP" altLang="en-US" sz="1000" b="1">
            <a:latin typeface="ＭＳ Ｐゴシック"/>
          </a:endParaRPr>
        </a:p>
      </xdr:txBody>
    </xdr:sp>
    <xdr:clientData/>
  </xdr:oneCellAnchor>
  <xdr:twoCellAnchor>
    <xdr:from>
      <xdr:col>32</xdr:col>
      <xdr:colOff>98425</xdr:colOff>
      <xdr:row>51</xdr:row>
      <xdr:rowOff>88570</xdr:rowOff>
    </xdr:from>
    <xdr:to>
      <xdr:col>32</xdr:col>
      <xdr:colOff>276225</xdr:colOff>
      <xdr:row>51</xdr:row>
      <xdr:rowOff>88570</xdr:rowOff>
    </xdr:to>
    <xdr:cxnSp macro="">
      <xdr:nvCxnSpPr>
        <xdr:cNvPr id="770" name="直線コネクタ 769"/>
        <xdr:cNvCxnSpPr/>
      </xdr:nvCxnSpPr>
      <xdr:spPr>
        <a:xfrm>
          <a:off x="22072600" y="883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153492</xdr:rowOff>
    </xdr:from>
    <xdr:to>
      <xdr:col>32</xdr:col>
      <xdr:colOff>187325</xdr:colOff>
      <xdr:row>58</xdr:row>
      <xdr:rowOff>14656</xdr:rowOff>
    </xdr:to>
    <xdr:cxnSp macro="">
      <xdr:nvCxnSpPr>
        <xdr:cNvPr id="771" name="直線コネクタ 770"/>
        <xdr:cNvCxnSpPr/>
      </xdr:nvCxnSpPr>
      <xdr:spPr>
        <a:xfrm flipV="1">
          <a:off x="21323300" y="9926142"/>
          <a:ext cx="838200" cy="3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108805</xdr:rowOff>
    </xdr:from>
    <xdr:ext cx="469744" cy="259045"/>
    <xdr:sp macro="" textlink="">
      <xdr:nvSpPr>
        <xdr:cNvPr id="772" name="貸付金平均値テキスト"/>
        <xdr:cNvSpPr txBox="1"/>
      </xdr:nvSpPr>
      <xdr:spPr>
        <a:xfrm>
          <a:off x="22212300" y="9710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85928</xdr:rowOff>
    </xdr:from>
    <xdr:to>
      <xdr:col>32</xdr:col>
      <xdr:colOff>238125</xdr:colOff>
      <xdr:row>58</xdr:row>
      <xdr:rowOff>16078</xdr:rowOff>
    </xdr:to>
    <xdr:sp macro="" textlink="">
      <xdr:nvSpPr>
        <xdr:cNvPr id="773" name="フローチャート : 判断 772"/>
        <xdr:cNvSpPr/>
      </xdr:nvSpPr>
      <xdr:spPr>
        <a:xfrm>
          <a:off x="22110700" y="985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14656</xdr:rowOff>
    </xdr:from>
    <xdr:to>
      <xdr:col>31</xdr:col>
      <xdr:colOff>34925</xdr:colOff>
      <xdr:row>58</xdr:row>
      <xdr:rowOff>37440</xdr:rowOff>
    </xdr:to>
    <xdr:cxnSp macro="">
      <xdr:nvCxnSpPr>
        <xdr:cNvPr id="774" name="直線コネクタ 773"/>
        <xdr:cNvCxnSpPr/>
      </xdr:nvCxnSpPr>
      <xdr:spPr>
        <a:xfrm flipV="1">
          <a:off x="20434300" y="9958756"/>
          <a:ext cx="8890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54991</xdr:rowOff>
    </xdr:from>
    <xdr:to>
      <xdr:col>31</xdr:col>
      <xdr:colOff>85725</xdr:colOff>
      <xdr:row>56</xdr:row>
      <xdr:rowOff>156591</xdr:rowOff>
    </xdr:to>
    <xdr:sp macro="" textlink="">
      <xdr:nvSpPr>
        <xdr:cNvPr id="775" name="フローチャート : 判断 774"/>
        <xdr:cNvSpPr/>
      </xdr:nvSpPr>
      <xdr:spPr>
        <a:xfrm>
          <a:off x="21272500" y="96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1668</xdr:rowOff>
    </xdr:from>
    <xdr:ext cx="469744" cy="259045"/>
    <xdr:sp macro="" textlink="">
      <xdr:nvSpPr>
        <xdr:cNvPr id="776" name="テキスト ボックス 775"/>
        <xdr:cNvSpPr txBox="1"/>
      </xdr:nvSpPr>
      <xdr:spPr>
        <a:xfrm>
          <a:off x="21088427" y="943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23800</xdr:rowOff>
    </xdr:from>
    <xdr:to>
      <xdr:col>29</xdr:col>
      <xdr:colOff>517525</xdr:colOff>
      <xdr:row>58</xdr:row>
      <xdr:rowOff>37440</xdr:rowOff>
    </xdr:to>
    <xdr:cxnSp macro="">
      <xdr:nvCxnSpPr>
        <xdr:cNvPr id="777" name="直線コネクタ 776"/>
        <xdr:cNvCxnSpPr/>
      </xdr:nvCxnSpPr>
      <xdr:spPr>
        <a:xfrm>
          <a:off x="19545300" y="9967900"/>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24282</xdr:rowOff>
    </xdr:from>
    <xdr:to>
      <xdr:col>29</xdr:col>
      <xdr:colOff>568325</xdr:colOff>
      <xdr:row>56</xdr:row>
      <xdr:rowOff>125882</xdr:rowOff>
    </xdr:to>
    <xdr:sp macro="" textlink="">
      <xdr:nvSpPr>
        <xdr:cNvPr id="778" name="フローチャート : 判断 777"/>
        <xdr:cNvSpPr/>
      </xdr:nvSpPr>
      <xdr:spPr>
        <a:xfrm>
          <a:off x="20383500" y="962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142409</xdr:rowOff>
    </xdr:from>
    <xdr:ext cx="469744" cy="259045"/>
    <xdr:sp macro="" textlink="">
      <xdr:nvSpPr>
        <xdr:cNvPr id="779" name="テキスト ボックス 778"/>
        <xdr:cNvSpPr txBox="1"/>
      </xdr:nvSpPr>
      <xdr:spPr>
        <a:xfrm>
          <a:off x="20199427" y="940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1168</xdr:rowOff>
    </xdr:from>
    <xdr:to>
      <xdr:col>28</xdr:col>
      <xdr:colOff>314325</xdr:colOff>
      <xdr:row>58</xdr:row>
      <xdr:rowOff>23800</xdr:rowOff>
    </xdr:to>
    <xdr:cxnSp macro="">
      <xdr:nvCxnSpPr>
        <xdr:cNvPr id="780" name="直線コネクタ 779"/>
        <xdr:cNvCxnSpPr/>
      </xdr:nvCxnSpPr>
      <xdr:spPr>
        <a:xfrm>
          <a:off x="18656300" y="9945268"/>
          <a:ext cx="8890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147803</xdr:rowOff>
    </xdr:from>
    <xdr:to>
      <xdr:col>28</xdr:col>
      <xdr:colOff>365125</xdr:colOff>
      <xdr:row>56</xdr:row>
      <xdr:rowOff>77953</xdr:rowOff>
    </xdr:to>
    <xdr:sp macro="" textlink="">
      <xdr:nvSpPr>
        <xdr:cNvPr id="781" name="フローチャート : 判断 780"/>
        <xdr:cNvSpPr/>
      </xdr:nvSpPr>
      <xdr:spPr>
        <a:xfrm>
          <a:off x="19494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94480</xdr:rowOff>
    </xdr:from>
    <xdr:ext cx="469744" cy="259045"/>
    <xdr:sp macro="" textlink="">
      <xdr:nvSpPr>
        <xdr:cNvPr id="782" name="テキスト ボックス 781"/>
        <xdr:cNvSpPr txBox="1"/>
      </xdr:nvSpPr>
      <xdr:spPr>
        <a:xfrm>
          <a:off x="19310427" y="935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123571</xdr:rowOff>
    </xdr:from>
    <xdr:to>
      <xdr:col>27</xdr:col>
      <xdr:colOff>161925</xdr:colOff>
      <xdr:row>56</xdr:row>
      <xdr:rowOff>53721</xdr:rowOff>
    </xdr:to>
    <xdr:sp macro="" textlink="">
      <xdr:nvSpPr>
        <xdr:cNvPr id="783" name="フローチャート : 判断 782"/>
        <xdr:cNvSpPr/>
      </xdr:nvSpPr>
      <xdr:spPr>
        <a:xfrm>
          <a:off x="18605500" y="955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70248</xdr:rowOff>
    </xdr:from>
    <xdr:ext cx="469744" cy="259045"/>
    <xdr:sp macro="" textlink="">
      <xdr:nvSpPr>
        <xdr:cNvPr id="784" name="テキスト ボックス 783"/>
        <xdr:cNvSpPr txBox="1"/>
      </xdr:nvSpPr>
      <xdr:spPr>
        <a:xfrm>
          <a:off x="18421427" y="932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102692</xdr:rowOff>
    </xdr:from>
    <xdr:to>
      <xdr:col>32</xdr:col>
      <xdr:colOff>238125</xdr:colOff>
      <xdr:row>58</xdr:row>
      <xdr:rowOff>32842</xdr:rowOff>
    </xdr:to>
    <xdr:sp macro="" textlink="">
      <xdr:nvSpPr>
        <xdr:cNvPr id="790" name="円/楕円 789"/>
        <xdr:cNvSpPr/>
      </xdr:nvSpPr>
      <xdr:spPr>
        <a:xfrm>
          <a:off x="22110700" y="987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81119</xdr:rowOff>
    </xdr:from>
    <xdr:ext cx="469744" cy="259045"/>
    <xdr:sp macro="" textlink="">
      <xdr:nvSpPr>
        <xdr:cNvPr id="791" name="貸付金該当値テキスト"/>
        <xdr:cNvSpPr txBox="1"/>
      </xdr:nvSpPr>
      <xdr:spPr>
        <a:xfrm>
          <a:off x="22212300" y="985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3,069</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135306</xdr:rowOff>
    </xdr:from>
    <xdr:to>
      <xdr:col>31</xdr:col>
      <xdr:colOff>85725</xdr:colOff>
      <xdr:row>58</xdr:row>
      <xdr:rowOff>65456</xdr:rowOff>
    </xdr:to>
    <xdr:sp macro="" textlink="">
      <xdr:nvSpPr>
        <xdr:cNvPr id="792" name="円/楕円 791"/>
        <xdr:cNvSpPr/>
      </xdr:nvSpPr>
      <xdr:spPr>
        <a:xfrm>
          <a:off x="21272500" y="990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56583</xdr:rowOff>
    </xdr:from>
    <xdr:ext cx="469744" cy="259045"/>
    <xdr:sp macro="" textlink="">
      <xdr:nvSpPr>
        <xdr:cNvPr id="793" name="テキスト ボックス 792"/>
        <xdr:cNvSpPr txBox="1"/>
      </xdr:nvSpPr>
      <xdr:spPr>
        <a:xfrm>
          <a:off x="21088427" y="1000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2,641</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158090</xdr:rowOff>
    </xdr:from>
    <xdr:to>
      <xdr:col>29</xdr:col>
      <xdr:colOff>568325</xdr:colOff>
      <xdr:row>58</xdr:row>
      <xdr:rowOff>88240</xdr:rowOff>
    </xdr:to>
    <xdr:sp macro="" textlink="">
      <xdr:nvSpPr>
        <xdr:cNvPr id="794" name="円/楕円 793"/>
        <xdr:cNvSpPr/>
      </xdr:nvSpPr>
      <xdr:spPr>
        <a:xfrm>
          <a:off x="20383500" y="99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79367</xdr:rowOff>
    </xdr:from>
    <xdr:ext cx="469744" cy="259045"/>
    <xdr:sp macro="" textlink="">
      <xdr:nvSpPr>
        <xdr:cNvPr id="795" name="テキスト ボックス 794"/>
        <xdr:cNvSpPr txBox="1"/>
      </xdr:nvSpPr>
      <xdr:spPr>
        <a:xfrm>
          <a:off x="20199427" y="1002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2,342</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144450</xdr:rowOff>
    </xdr:from>
    <xdr:to>
      <xdr:col>28</xdr:col>
      <xdr:colOff>365125</xdr:colOff>
      <xdr:row>58</xdr:row>
      <xdr:rowOff>74600</xdr:rowOff>
    </xdr:to>
    <xdr:sp macro="" textlink="">
      <xdr:nvSpPr>
        <xdr:cNvPr id="796" name="円/楕円 795"/>
        <xdr:cNvSpPr/>
      </xdr:nvSpPr>
      <xdr:spPr>
        <a:xfrm>
          <a:off x="19494500" y="99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65727</xdr:rowOff>
    </xdr:from>
    <xdr:ext cx="469744" cy="259045"/>
    <xdr:sp macro="" textlink="">
      <xdr:nvSpPr>
        <xdr:cNvPr id="797" name="テキスト ボックス 796"/>
        <xdr:cNvSpPr txBox="1"/>
      </xdr:nvSpPr>
      <xdr:spPr>
        <a:xfrm>
          <a:off x="19310427" y="1000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2,521</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121818</xdr:rowOff>
    </xdr:from>
    <xdr:to>
      <xdr:col>27</xdr:col>
      <xdr:colOff>161925</xdr:colOff>
      <xdr:row>58</xdr:row>
      <xdr:rowOff>51968</xdr:rowOff>
    </xdr:to>
    <xdr:sp macro="" textlink="">
      <xdr:nvSpPr>
        <xdr:cNvPr id="798" name="円/楕円 797"/>
        <xdr:cNvSpPr/>
      </xdr:nvSpPr>
      <xdr:spPr>
        <a:xfrm>
          <a:off x="18605500" y="98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43095</xdr:rowOff>
    </xdr:from>
    <xdr:ext cx="469744" cy="259045"/>
    <xdr:sp macro="" textlink="">
      <xdr:nvSpPr>
        <xdr:cNvPr id="799" name="テキスト ボックス 798"/>
        <xdr:cNvSpPr txBox="1"/>
      </xdr:nvSpPr>
      <xdr:spPr>
        <a:xfrm>
          <a:off x="18421427" y="998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0" name="テキスト ボックス 80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1" name="直線コネクタ 81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2" name="テキスト ボックス 81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3" name="直線コネクタ 81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4" name="テキスト ボックス 81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5" name="直線コネクタ 81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6" name="テキスト ボックス 81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7" name="直線コネクタ 81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8" name="テキスト ボックス 81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0" name="テキスト ボックス 81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26954</xdr:rowOff>
    </xdr:from>
    <xdr:to>
      <xdr:col>32</xdr:col>
      <xdr:colOff>186689</xdr:colOff>
      <xdr:row>77</xdr:row>
      <xdr:rowOff>121458</xdr:rowOff>
    </xdr:to>
    <xdr:cxnSp macro="">
      <xdr:nvCxnSpPr>
        <xdr:cNvPr id="822" name="直線コネクタ 821"/>
        <xdr:cNvCxnSpPr/>
      </xdr:nvCxnSpPr>
      <xdr:spPr>
        <a:xfrm flipV="1">
          <a:off x="22159595" y="12028454"/>
          <a:ext cx="1269" cy="1294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125285</xdr:rowOff>
    </xdr:from>
    <xdr:ext cx="534377" cy="259045"/>
    <xdr:sp macro="" textlink="">
      <xdr:nvSpPr>
        <xdr:cNvPr id="823" name="繰出金最小値テキスト"/>
        <xdr:cNvSpPr txBox="1"/>
      </xdr:nvSpPr>
      <xdr:spPr>
        <a:xfrm>
          <a:off x="22212300" y="1332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24,149</a:t>
          </a:r>
          <a:endParaRPr kumimoji="1" lang="ja-JP" altLang="en-US" sz="1000" b="1">
            <a:latin typeface="ＭＳ Ｐゴシック"/>
          </a:endParaRPr>
        </a:p>
      </xdr:txBody>
    </xdr:sp>
    <xdr:clientData/>
  </xdr:oneCellAnchor>
  <xdr:twoCellAnchor>
    <xdr:from>
      <xdr:col>32</xdr:col>
      <xdr:colOff>98425</xdr:colOff>
      <xdr:row>77</xdr:row>
      <xdr:rowOff>121458</xdr:rowOff>
    </xdr:from>
    <xdr:to>
      <xdr:col>32</xdr:col>
      <xdr:colOff>276225</xdr:colOff>
      <xdr:row>77</xdr:row>
      <xdr:rowOff>121458</xdr:rowOff>
    </xdr:to>
    <xdr:cxnSp macro="">
      <xdr:nvCxnSpPr>
        <xdr:cNvPr id="824" name="直線コネクタ 823"/>
        <xdr:cNvCxnSpPr/>
      </xdr:nvCxnSpPr>
      <xdr:spPr>
        <a:xfrm>
          <a:off x="22072600" y="1332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145081</xdr:rowOff>
    </xdr:from>
    <xdr:ext cx="534377" cy="259045"/>
    <xdr:sp macro="" textlink="">
      <xdr:nvSpPr>
        <xdr:cNvPr id="825" name="繰出金最大値テキスト"/>
        <xdr:cNvSpPr txBox="1"/>
      </xdr:nvSpPr>
      <xdr:spPr>
        <a:xfrm>
          <a:off x="22212300" y="1180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52,466</a:t>
          </a:r>
          <a:endParaRPr kumimoji="1" lang="ja-JP" altLang="en-US" sz="1000" b="1">
            <a:latin typeface="ＭＳ Ｐゴシック"/>
          </a:endParaRPr>
        </a:p>
      </xdr:txBody>
    </xdr:sp>
    <xdr:clientData/>
  </xdr:oneCellAnchor>
  <xdr:twoCellAnchor>
    <xdr:from>
      <xdr:col>32</xdr:col>
      <xdr:colOff>98425</xdr:colOff>
      <xdr:row>70</xdr:row>
      <xdr:rowOff>26954</xdr:rowOff>
    </xdr:from>
    <xdr:to>
      <xdr:col>32</xdr:col>
      <xdr:colOff>276225</xdr:colOff>
      <xdr:row>70</xdr:row>
      <xdr:rowOff>26954</xdr:rowOff>
    </xdr:to>
    <xdr:cxnSp macro="">
      <xdr:nvCxnSpPr>
        <xdr:cNvPr id="826" name="直線コネクタ 825"/>
        <xdr:cNvCxnSpPr/>
      </xdr:nvCxnSpPr>
      <xdr:spPr>
        <a:xfrm>
          <a:off x="22072600" y="1202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121458</xdr:rowOff>
    </xdr:from>
    <xdr:to>
      <xdr:col>32</xdr:col>
      <xdr:colOff>187325</xdr:colOff>
      <xdr:row>78</xdr:row>
      <xdr:rowOff>39756</xdr:rowOff>
    </xdr:to>
    <xdr:cxnSp macro="">
      <xdr:nvCxnSpPr>
        <xdr:cNvPr id="827" name="直線コネクタ 826"/>
        <xdr:cNvCxnSpPr/>
      </xdr:nvCxnSpPr>
      <xdr:spPr>
        <a:xfrm flipV="1">
          <a:off x="21323300" y="13323108"/>
          <a:ext cx="838200" cy="8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72</xdr:row>
      <xdr:rowOff>129562</xdr:rowOff>
    </xdr:from>
    <xdr:ext cx="534377" cy="259045"/>
    <xdr:sp macro="" textlink="">
      <xdr:nvSpPr>
        <xdr:cNvPr id="828" name="繰出金平均値テキスト"/>
        <xdr:cNvSpPr txBox="1"/>
      </xdr:nvSpPr>
      <xdr:spPr>
        <a:xfrm>
          <a:off x="22212300" y="12473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32</xdr:col>
      <xdr:colOff>136525</xdr:colOff>
      <xdr:row>73</xdr:row>
      <xdr:rowOff>106685</xdr:rowOff>
    </xdr:from>
    <xdr:to>
      <xdr:col>32</xdr:col>
      <xdr:colOff>238125</xdr:colOff>
      <xdr:row>74</xdr:row>
      <xdr:rowOff>36835</xdr:rowOff>
    </xdr:to>
    <xdr:sp macro="" textlink="">
      <xdr:nvSpPr>
        <xdr:cNvPr id="829" name="フローチャート : 判断 828"/>
        <xdr:cNvSpPr/>
      </xdr:nvSpPr>
      <xdr:spPr>
        <a:xfrm>
          <a:off x="22110700" y="126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39756</xdr:rowOff>
    </xdr:from>
    <xdr:to>
      <xdr:col>31</xdr:col>
      <xdr:colOff>34925</xdr:colOff>
      <xdr:row>78</xdr:row>
      <xdr:rowOff>60421</xdr:rowOff>
    </xdr:to>
    <xdr:cxnSp macro="">
      <xdr:nvCxnSpPr>
        <xdr:cNvPr id="830" name="直線コネクタ 829"/>
        <xdr:cNvCxnSpPr/>
      </xdr:nvCxnSpPr>
      <xdr:spPr>
        <a:xfrm flipV="1">
          <a:off x="20434300" y="13412856"/>
          <a:ext cx="8890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45878</xdr:rowOff>
    </xdr:from>
    <xdr:to>
      <xdr:col>31</xdr:col>
      <xdr:colOff>85725</xdr:colOff>
      <xdr:row>73</xdr:row>
      <xdr:rowOff>147478</xdr:rowOff>
    </xdr:to>
    <xdr:sp macro="" textlink="">
      <xdr:nvSpPr>
        <xdr:cNvPr id="831" name="フローチャート : 判断 830"/>
        <xdr:cNvSpPr/>
      </xdr:nvSpPr>
      <xdr:spPr>
        <a:xfrm>
          <a:off x="21272500" y="1256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164005</xdr:rowOff>
    </xdr:from>
    <xdr:ext cx="534377" cy="259045"/>
    <xdr:sp macro="" textlink="">
      <xdr:nvSpPr>
        <xdr:cNvPr id="832" name="テキスト ボックス 831"/>
        <xdr:cNvSpPr txBox="1"/>
      </xdr:nvSpPr>
      <xdr:spPr>
        <a:xfrm>
          <a:off x="21056111" y="123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26085</xdr:rowOff>
    </xdr:from>
    <xdr:to>
      <xdr:col>29</xdr:col>
      <xdr:colOff>517525</xdr:colOff>
      <xdr:row>78</xdr:row>
      <xdr:rowOff>60421</xdr:rowOff>
    </xdr:to>
    <xdr:cxnSp macro="">
      <xdr:nvCxnSpPr>
        <xdr:cNvPr id="833" name="直線コネクタ 832"/>
        <xdr:cNvCxnSpPr/>
      </xdr:nvCxnSpPr>
      <xdr:spPr>
        <a:xfrm>
          <a:off x="19545300" y="13056285"/>
          <a:ext cx="889000" cy="37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86797</xdr:rowOff>
    </xdr:from>
    <xdr:to>
      <xdr:col>29</xdr:col>
      <xdr:colOff>568325</xdr:colOff>
      <xdr:row>74</xdr:row>
      <xdr:rowOff>16947</xdr:rowOff>
    </xdr:to>
    <xdr:sp macro="" textlink="">
      <xdr:nvSpPr>
        <xdr:cNvPr id="834" name="フローチャート : 判断 833"/>
        <xdr:cNvSpPr/>
      </xdr:nvSpPr>
      <xdr:spPr>
        <a:xfrm>
          <a:off x="20383500" y="1260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33474</xdr:rowOff>
    </xdr:from>
    <xdr:ext cx="534377" cy="259045"/>
    <xdr:sp macro="" textlink="">
      <xdr:nvSpPr>
        <xdr:cNvPr id="835" name="テキスト ボックス 834"/>
        <xdr:cNvSpPr txBox="1"/>
      </xdr:nvSpPr>
      <xdr:spPr>
        <a:xfrm>
          <a:off x="20167111" y="1237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163886</xdr:rowOff>
    </xdr:from>
    <xdr:to>
      <xdr:col>28</xdr:col>
      <xdr:colOff>314325</xdr:colOff>
      <xdr:row>76</xdr:row>
      <xdr:rowOff>26085</xdr:rowOff>
    </xdr:to>
    <xdr:cxnSp macro="">
      <xdr:nvCxnSpPr>
        <xdr:cNvPr id="836" name="直線コネクタ 835"/>
        <xdr:cNvCxnSpPr/>
      </xdr:nvCxnSpPr>
      <xdr:spPr>
        <a:xfrm>
          <a:off x="18656300" y="13022636"/>
          <a:ext cx="889000" cy="3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126619</xdr:rowOff>
    </xdr:from>
    <xdr:to>
      <xdr:col>28</xdr:col>
      <xdr:colOff>365125</xdr:colOff>
      <xdr:row>74</xdr:row>
      <xdr:rowOff>56769</xdr:rowOff>
    </xdr:to>
    <xdr:sp macro="" textlink="">
      <xdr:nvSpPr>
        <xdr:cNvPr id="837" name="フローチャート : 判断 836"/>
        <xdr:cNvSpPr/>
      </xdr:nvSpPr>
      <xdr:spPr>
        <a:xfrm>
          <a:off x="19494500" y="1264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73296</xdr:rowOff>
    </xdr:from>
    <xdr:ext cx="534377" cy="259045"/>
    <xdr:sp macro="" textlink="">
      <xdr:nvSpPr>
        <xdr:cNvPr id="838" name="テキスト ボックス 837"/>
        <xdr:cNvSpPr txBox="1"/>
      </xdr:nvSpPr>
      <xdr:spPr>
        <a:xfrm>
          <a:off x="19278111" y="1241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146782</xdr:rowOff>
    </xdr:from>
    <xdr:to>
      <xdr:col>27</xdr:col>
      <xdr:colOff>161925</xdr:colOff>
      <xdr:row>74</xdr:row>
      <xdr:rowOff>76932</xdr:rowOff>
    </xdr:to>
    <xdr:sp macro="" textlink="">
      <xdr:nvSpPr>
        <xdr:cNvPr id="839" name="フローチャート : 判断 838"/>
        <xdr:cNvSpPr/>
      </xdr:nvSpPr>
      <xdr:spPr>
        <a:xfrm>
          <a:off x="18605500" y="1266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93459</xdr:rowOff>
    </xdr:from>
    <xdr:ext cx="534377" cy="259045"/>
    <xdr:sp macro="" textlink="">
      <xdr:nvSpPr>
        <xdr:cNvPr id="840" name="テキスト ボックス 839"/>
        <xdr:cNvSpPr txBox="1"/>
      </xdr:nvSpPr>
      <xdr:spPr>
        <a:xfrm>
          <a:off x="18389111" y="1243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70658</xdr:rowOff>
    </xdr:from>
    <xdr:to>
      <xdr:col>32</xdr:col>
      <xdr:colOff>238125</xdr:colOff>
      <xdr:row>78</xdr:row>
      <xdr:rowOff>808</xdr:rowOff>
    </xdr:to>
    <xdr:sp macro="" textlink="">
      <xdr:nvSpPr>
        <xdr:cNvPr id="846" name="円/楕円 845"/>
        <xdr:cNvSpPr/>
      </xdr:nvSpPr>
      <xdr:spPr>
        <a:xfrm>
          <a:off x="22110700" y="1327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157035</xdr:rowOff>
    </xdr:from>
    <xdr:ext cx="534377" cy="259045"/>
    <xdr:sp macro="" textlink="">
      <xdr:nvSpPr>
        <xdr:cNvPr id="847" name="繰出金該当値テキスト"/>
        <xdr:cNvSpPr txBox="1"/>
      </xdr:nvSpPr>
      <xdr:spPr>
        <a:xfrm>
          <a:off x="22212300" y="1318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24,149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160406</xdr:rowOff>
    </xdr:from>
    <xdr:to>
      <xdr:col>31</xdr:col>
      <xdr:colOff>85725</xdr:colOff>
      <xdr:row>78</xdr:row>
      <xdr:rowOff>90556</xdr:rowOff>
    </xdr:to>
    <xdr:sp macro="" textlink="">
      <xdr:nvSpPr>
        <xdr:cNvPr id="848" name="円/楕円 847"/>
        <xdr:cNvSpPr/>
      </xdr:nvSpPr>
      <xdr:spPr>
        <a:xfrm>
          <a:off x="21272500" y="1336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81683</xdr:rowOff>
    </xdr:from>
    <xdr:ext cx="534377" cy="259045"/>
    <xdr:sp macro="" textlink="">
      <xdr:nvSpPr>
        <xdr:cNvPr id="849" name="テキスト ボックス 848"/>
        <xdr:cNvSpPr txBox="1"/>
      </xdr:nvSpPr>
      <xdr:spPr>
        <a:xfrm>
          <a:off x="21056111" y="134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22,186</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9621</xdr:rowOff>
    </xdr:from>
    <xdr:to>
      <xdr:col>29</xdr:col>
      <xdr:colOff>568325</xdr:colOff>
      <xdr:row>78</xdr:row>
      <xdr:rowOff>111221</xdr:rowOff>
    </xdr:to>
    <xdr:sp macro="" textlink="">
      <xdr:nvSpPr>
        <xdr:cNvPr id="850" name="円/楕円 849"/>
        <xdr:cNvSpPr/>
      </xdr:nvSpPr>
      <xdr:spPr>
        <a:xfrm>
          <a:off x="20383500" y="133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102348</xdr:rowOff>
    </xdr:from>
    <xdr:ext cx="534377" cy="259045"/>
    <xdr:sp macro="" textlink="">
      <xdr:nvSpPr>
        <xdr:cNvPr id="851" name="テキスト ボックス 850"/>
        <xdr:cNvSpPr txBox="1"/>
      </xdr:nvSpPr>
      <xdr:spPr>
        <a:xfrm>
          <a:off x="20167111" y="1347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21,734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146735</xdr:rowOff>
    </xdr:from>
    <xdr:to>
      <xdr:col>28</xdr:col>
      <xdr:colOff>365125</xdr:colOff>
      <xdr:row>76</xdr:row>
      <xdr:rowOff>76885</xdr:rowOff>
    </xdr:to>
    <xdr:sp macro="" textlink="">
      <xdr:nvSpPr>
        <xdr:cNvPr id="852" name="円/楕円 851"/>
        <xdr:cNvSpPr/>
      </xdr:nvSpPr>
      <xdr:spPr>
        <a:xfrm>
          <a:off x="19494500" y="130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68012</xdr:rowOff>
    </xdr:from>
    <xdr:ext cx="534377" cy="259045"/>
    <xdr:sp macro="" textlink="">
      <xdr:nvSpPr>
        <xdr:cNvPr id="853" name="テキスト ボックス 852"/>
        <xdr:cNvSpPr txBox="1"/>
      </xdr:nvSpPr>
      <xdr:spPr>
        <a:xfrm>
          <a:off x="19278111" y="1309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29,985</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113086</xdr:rowOff>
    </xdr:from>
    <xdr:to>
      <xdr:col>27</xdr:col>
      <xdr:colOff>161925</xdr:colOff>
      <xdr:row>76</xdr:row>
      <xdr:rowOff>43236</xdr:rowOff>
    </xdr:to>
    <xdr:sp macro="" textlink="">
      <xdr:nvSpPr>
        <xdr:cNvPr id="854" name="円/楕円 853"/>
        <xdr:cNvSpPr/>
      </xdr:nvSpPr>
      <xdr:spPr>
        <a:xfrm>
          <a:off x="18605500" y="1297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34363</xdr:rowOff>
    </xdr:from>
    <xdr:ext cx="534377" cy="259045"/>
    <xdr:sp macro="" textlink="">
      <xdr:nvSpPr>
        <xdr:cNvPr id="855" name="テキスト ボックス 854"/>
        <xdr:cNvSpPr txBox="1"/>
      </xdr:nvSpPr>
      <xdr:spPr>
        <a:xfrm>
          <a:off x="18389111" y="1306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30,721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6" name="直線コネクタ 86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7" name="テキスト ボックス 86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8" name="直線コネクタ 86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9" name="テキスト ボックス 868"/>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0" name="直線コネクタ 86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71" name="テキスト ボックス 870"/>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2" name="直線コネクタ 87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73" name="テキスト ボックス 872"/>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5" name="テキスト ボックス 874"/>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7" name="直線コネクタ 87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9" name="直線コネクタ 87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1" name="直線コネクタ 88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2" name="直線コネクタ 88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4" name="フローチャート : 判断 88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5" name="直線コネクタ 88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6" name="フローチャート : 判断 88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7" name="テキスト ボックス 886"/>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8" name="直線コネクタ 88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9" name="フローチャート : 判断 888"/>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0" name="テキスト ボックス 889"/>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1" name="直線コネクタ 89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92" name="フローチャート : 判断 891"/>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93" name="テキスト ボックス 892"/>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94" name="フローチャート : 判断 893"/>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95" name="テキスト ボックス 894"/>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1" name="円/楕円 90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3" name="円/楕円 90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4" name="テキスト ボックス 903"/>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5" name="円/楕円 90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6" name="テキスト ボックス 905"/>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7" name="円/楕円 90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8" name="テキスト ボックス 907"/>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9" name="円/楕円 90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0" name="テキスト ボックス 909"/>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歳出決算総額は、住民一人当たり</a:t>
          </a:r>
          <a:r>
            <a:rPr kumimoji="1" lang="en-US" altLang="ja-JP" sz="1300">
              <a:latin typeface="ＭＳ Ｐゴシック"/>
            </a:rPr>
            <a:t>330,275</a:t>
          </a:r>
          <a:r>
            <a:rPr kumimoji="1" lang="ja-JP" altLang="en-US" sz="1300">
              <a:latin typeface="ＭＳ Ｐゴシック"/>
            </a:rPr>
            <a:t>円となっている。このうち、普通建設事業費は住民一人当たり</a:t>
          </a:r>
          <a:r>
            <a:rPr kumimoji="1" lang="en-US" altLang="ja-JP" sz="1300">
              <a:latin typeface="ＭＳ Ｐゴシック"/>
            </a:rPr>
            <a:t>32,884</a:t>
          </a:r>
          <a:r>
            <a:rPr kumimoji="1" lang="ja-JP" altLang="en-US" sz="1300">
              <a:latin typeface="ＭＳ Ｐゴシック"/>
            </a:rPr>
            <a:t>円となっており、類似団体平均と比べて低い水準にある。内訳を見ると、新規整備については前年度決算と比較すると、</a:t>
          </a:r>
          <a:r>
            <a:rPr kumimoji="1" lang="en-US" altLang="ja-JP" sz="1300">
              <a:latin typeface="ＭＳ Ｐゴシック"/>
            </a:rPr>
            <a:t>77.9</a:t>
          </a:r>
          <a:r>
            <a:rPr kumimoji="1" lang="ja-JP" altLang="en-US" sz="1300">
              <a:latin typeface="ＭＳ Ｐゴシック"/>
            </a:rPr>
            <a:t>％減となっている。これは、新庁舎完成による庁舎整備費の減が大きな要因である。</a:t>
          </a:r>
          <a:endParaRPr kumimoji="1" lang="en-US" altLang="ja-JP" sz="1300">
            <a:latin typeface="ＭＳ Ｐゴシック"/>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effectLst/>
              <a:latin typeface="ＭＳ Ｐゴシック"/>
            </a:rPr>
            <a:t>  一方で、更新整備については、</a:t>
          </a:r>
          <a:r>
            <a:rPr kumimoji="1" lang="ja-JP" altLang="ja-JP" sz="1300">
              <a:solidFill>
                <a:schemeClr val="dk1"/>
              </a:solidFill>
              <a:effectLst/>
              <a:latin typeface="+mn-lt"/>
              <a:ea typeface="+mn-ea"/>
              <a:cs typeface="+mn-cs"/>
            </a:rPr>
            <a:t>前年度決算と比較すると、</a:t>
          </a:r>
          <a:r>
            <a:rPr kumimoji="1" lang="en-US" altLang="ja-JP" sz="1300">
              <a:solidFill>
                <a:schemeClr val="dk1"/>
              </a:solidFill>
              <a:effectLst/>
              <a:latin typeface="+mn-lt"/>
              <a:ea typeface="+mn-ea"/>
              <a:cs typeface="+mn-cs"/>
            </a:rPr>
            <a:t>51.8</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となって</a:t>
          </a:r>
          <a:r>
            <a:rPr kumimoji="1" lang="ja-JP" altLang="en-US" sz="1300">
              <a:solidFill>
                <a:schemeClr val="dk1"/>
              </a:solidFill>
              <a:effectLst/>
              <a:latin typeface="+mn-lt"/>
              <a:ea typeface="+mn-ea"/>
              <a:cs typeface="+mn-cs"/>
            </a:rPr>
            <a:t>おり、類似団体平均と比べて低い水準にあるが、今後増加傾向が見込まれる。このため、公共施設等総合管理計画に基づいて、改修や更新にかかる概算経費を算出し、年度間の経費の平準化や優先順位について検討することとしている。</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兵庫県三田市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113,996
112,977
21,032.00
38,396,423
37,650,051
533,824
22,841,818
38,524,382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16828</xdr:rowOff>
    </xdr:from>
    <xdr:to>
      <xdr:col>6</xdr:col>
      <xdr:colOff>510540</xdr:colOff>
      <xdr:row>37</xdr:row>
      <xdr:rowOff>140272</xdr:rowOff>
    </xdr:to>
    <xdr:cxnSp macro="">
      <xdr:nvCxnSpPr>
        <xdr:cNvPr id="52" name="直線コネクタ 51"/>
        <xdr:cNvCxnSpPr/>
      </xdr:nvCxnSpPr>
      <xdr:spPr>
        <a:xfrm flipV="1">
          <a:off x="4633595" y="5331778"/>
          <a:ext cx="127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144098</xdr:rowOff>
    </xdr:from>
    <xdr:ext cx="469744" cy="259045"/>
    <xdr:sp macro="" textlink="">
      <xdr:nvSpPr>
        <xdr:cNvPr id="53" name="議会費最小値テキスト"/>
        <xdr:cNvSpPr txBox="1"/>
      </xdr:nvSpPr>
      <xdr:spPr>
        <a:xfrm>
          <a:off x="4686300"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6</xdr:col>
      <xdr:colOff>422275</xdr:colOff>
      <xdr:row>37</xdr:row>
      <xdr:rowOff>140272</xdr:rowOff>
    </xdr:from>
    <xdr:to>
      <xdr:col>6</xdr:col>
      <xdr:colOff>600075</xdr:colOff>
      <xdr:row>37</xdr:row>
      <xdr:rowOff>140272</xdr:rowOff>
    </xdr:to>
    <xdr:cxnSp macro="">
      <xdr:nvCxnSpPr>
        <xdr:cNvPr id="54" name="直線コネクタ 53"/>
        <xdr:cNvCxnSpPr/>
      </xdr:nvCxnSpPr>
      <xdr:spPr>
        <a:xfrm>
          <a:off x="4546600" y="6483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134955</xdr:rowOff>
    </xdr:from>
    <xdr:ext cx="469744" cy="259045"/>
    <xdr:sp macro="" textlink="">
      <xdr:nvSpPr>
        <xdr:cNvPr id="55" name="議会費最大値テキスト"/>
        <xdr:cNvSpPr txBox="1"/>
      </xdr:nvSpPr>
      <xdr:spPr>
        <a:xfrm>
          <a:off x="4686300" y="510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4,115</a:t>
          </a:r>
          <a:endParaRPr kumimoji="1" lang="ja-JP" altLang="en-US" sz="1000" b="1">
            <a:latin typeface="ＭＳ Ｐゴシック"/>
          </a:endParaRPr>
        </a:p>
      </xdr:txBody>
    </xdr:sp>
    <xdr:clientData/>
  </xdr:oneCellAnchor>
  <xdr:twoCellAnchor>
    <xdr:from>
      <xdr:col>6</xdr:col>
      <xdr:colOff>422275</xdr:colOff>
      <xdr:row>31</xdr:row>
      <xdr:rowOff>16828</xdr:rowOff>
    </xdr:from>
    <xdr:to>
      <xdr:col>6</xdr:col>
      <xdr:colOff>600075</xdr:colOff>
      <xdr:row>31</xdr:row>
      <xdr:rowOff>16828</xdr:rowOff>
    </xdr:to>
    <xdr:cxnSp macro="">
      <xdr:nvCxnSpPr>
        <xdr:cNvPr id="56" name="直線コネクタ 55"/>
        <xdr:cNvCxnSpPr/>
      </xdr:nvCxnSpPr>
      <xdr:spPr>
        <a:xfrm>
          <a:off x="4546600" y="5331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71691</xdr:rowOff>
    </xdr:from>
    <xdr:to>
      <xdr:col>6</xdr:col>
      <xdr:colOff>511175</xdr:colOff>
      <xdr:row>34</xdr:row>
      <xdr:rowOff>111697</xdr:rowOff>
    </xdr:to>
    <xdr:cxnSp macro="">
      <xdr:nvCxnSpPr>
        <xdr:cNvPr id="57" name="直線コネクタ 56"/>
        <xdr:cNvCxnSpPr/>
      </xdr:nvCxnSpPr>
      <xdr:spPr>
        <a:xfrm flipV="1">
          <a:off x="3797300" y="5900991"/>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134764</xdr:rowOff>
    </xdr:from>
    <xdr:ext cx="469744" cy="259045"/>
    <xdr:sp macro="" textlink="">
      <xdr:nvSpPr>
        <xdr:cNvPr id="58" name="議会費平均値テキスト"/>
        <xdr:cNvSpPr txBox="1"/>
      </xdr:nvSpPr>
      <xdr:spPr>
        <a:xfrm>
          <a:off x="4686300" y="5964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156337</xdr:rowOff>
    </xdr:from>
    <xdr:to>
      <xdr:col>6</xdr:col>
      <xdr:colOff>561975</xdr:colOff>
      <xdr:row>35</xdr:row>
      <xdr:rowOff>86487</xdr:rowOff>
    </xdr:to>
    <xdr:sp macro="" textlink="">
      <xdr:nvSpPr>
        <xdr:cNvPr id="59" name="フローチャート : 判断 58"/>
        <xdr:cNvSpPr/>
      </xdr:nvSpPr>
      <xdr:spPr>
        <a:xfrm>
          <a:off x="4584700" y="598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111697</xdr:rowOff>
    </xdr:from>
    <xdr:to>
      <xdr:col>5</xdr:col>
      <xdr:colOff>358775</xdr:colOff>
      <xdr:row>34</xdr:row>
      <xdr:rowOff>155130</xdr:rowOff>
    </xdr:to>
    <xdr:cxnSp macro="">
      <xdr:nvCxnSpPr>
        <xdr:cNvPr id="60" name="直線コネクタ 59"/>
        <xdr:cNvCxnSpPr/>
      </xdr:nvCxnSpPr>
      <xdr:spPr>
        <a:xfrm flipV="1">
          <a:off x="2908300" y="5940997"/>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3175</xdr:rowOff>
    </xdr:from>
    <xdr:to>
      <xdr:col>5</xdr:col>
      <xdr:colOff>409575</xdr:colOff>
      <xdr:row>35</xdr:row>
      <xdr:rowOff>104775</xdr:rowOff>
    </xdr:to>
    <xdr:sp macro="" textlink="">
      <xdr:nvSpPr>
        <xdr:cNvPr id="61" name="フローチャート : 判断 60"/>
        <xdr:cNvSpPr/>
      </xdr:nvSpPr>
      <xdr:spPr>
        <a:xfrm>
          <a:off x="3746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95902</xdr:rowOff>
    </xdr:from>
    <xdr:ext cx="469744" cy="259045"/>
    <xdr:sp macro="" textlink="">
      <xdr:nvSpPr>
        <xdr:cNvPr id="62" name="テキスト ボックス 61"/>
        <xdr:cNvSpPr txBox="1"/>
      </xdr:nvSpPr>
      <xdr:spPr>
        <a:xfrm>
          <a:off x="3562427" y="609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115126</xdr:rowOff>
    </xdr:from>
    <xdr:to>
      <xdr:col>4</xdr:col>
      <xdr:colOff>155575</xdr:colOff>
      <xdr:row>34</xdr:row>
      <xdr:rowOff>155130</xdr:rowOff>
    </xdr:to>
    <xdr:cxnSp macro="">
      <xdr:nvCxnSpPr>
        <xdr:cNvPr id="63" name="直線コネクタ 62"/>
        <xdr:cNvCxnSpPr/>
      </xdr:nvCxnSpPr>
      <xdr:spPr>
        <a:xfrm>
          <a:off x="2019300" y="5772976"/>
          <a:ext cx="889000" cy="21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4" name="フローチャート : 判断 63"/>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124477</xdr:rowOff>
    </xdr:from>
    <xdr:ext cx="469744" cy="259045"/>
    <xdr:sp macro="" textlink="">
      <xdr:nvSpPr>
        <xdr:cNvPr id="65" name="テキスト ボックス 64"/>
        <xdr:cNvSpPr txBox="1"/>
      </xdr:nvSpPr>
      <xdr:spPr>
        <a:xfrm>
          <a:off x="2673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29972</xdr:rowOff>
    </xdr:from>
    <xdr:to>
      <xdr:col>2</xdr:col>
      <xdr:colOff>638175</xdr:colOff>
      <xdr:row>33</xdr:row>
      <xdr:rowOff>115126</xdr:rowOff>
    </xdr:to>
    <xdr:cxnSp macro="">
      <xdr:nvCxnSpPr>
        <xdr:cNvPr id="66" name="直線コネクタ 65"/>
        <xdr:cNvCxnSpPr/>
      </xdr:nvCxnSpPr>
      <xdr:spPr>
        <a:xfrm>
          <a:off x="1130300" y="5687822"/>
          <a:ext cx="889000" cy="8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138621</xdr:rowOff>
    </xdr:from>
    <xdr:to>
      <xdr:col>3</xdr:col>
      <xdr:colOff>3175</xdr:colOff>
      <xdr:row>35</xdr:row>
      <xdr:rowOff>68771</xdr:rowOff>
    </xdr:to>
    <xdr:sp macro="" textlink="">
      <xdr:nvSpPr>
        <xdr:cNvPr id="67" name="フローチャート : 判断 66"/>
        <xdr:cNvSpPr/>
      </xdr:nvSpPr>
      <xdr:spPr>
        <a:xfrm>
          <a:off x="1968500" y="596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59898</xdr:rowOff>
    </xdr:from>
    <xdr:ext cx="469744" cy="259045"/>
    <xdr:sp macro="" textlink="">
      <xdr:nvSpPr>
        <xdr:cNvPr id="68" name="テキスト ボックス 67"/>
        <xdr:cNvSpPr txBox="1"/>
      </xdr:nvSpPr>
      <xdr:spPr>
        <a:xfrm>
          <a:off x="1784427" y="606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65468</xdr:rowOff>
    </xdr:from>
    <xdr:to>
      <xdr:col>1</xdr:col>
      <xdr:colOff>485775</xdr:colOff>
      <xdr:row>33</xdr:row>
      <xdr:rowOff>167068</xdr:rowOff>
    </xdr:to>
    <xdr:sp macro="" textlink="">
      <xdr:nvSpPr>
        <xdr:cNvPr id="69" name="フローチャート : 判断 68"/>
        <xdr:cNvSpPr/>
      </xdr:nvSpPr>
      <xdr:spPr>
        <a:xfrm>
          <a:off x="1079500" y="572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158195</xdr:rowOff>
    </xdr:from>
    <xdr:ext cx="469744" cy="259045"/>
    <xdr:sp macro="" textlink="">
      <xdr:nvSpPr>
        <xdr:cNvPr id="70" name="テキスト ボックス 69"/>
        <xdr:cNvSpPr txBox="1"/>
      </xdr:nvSpPr>
      <xdr:spPr>
        <a:xfrm>
          <a:off x="895427" y="581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20891</xdr:rowOff>
    </xdr:from>
    <xdr:to>
      <xdr:col>6</xdr:col>
      <xdr:colOff>561975</xdr:colOff>
      <xdr:row>34</xdr:row>
      <xdr:rowOff>122491</xdr:rowOff>
    </xdr:to>
    <xdr:sp macro="" textlink="">
      <xdr:nvSpPr>
        <xdr:cNvPr id="76" name="円/楕円 75"/>
        <xdr:cNvSpPr/>
      </xdr:nvSpPr>
      <xdr:spPr>
        <a:xfrm>
          <a:off x="4584700" y="585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43768</xdr:rowOff>
    </xdr:from>
    <xdr:ext cx="469744" cy="259045"/>
    <xdr:sp macro="" textlink="">
      <xdr:nvSpPr>
        <xdr:cNvPr id="77" name="議会費該当値テキスト"/>
        <xdr:cNvSpPr txBox="1"/>
      </xdr:nvSpPr>
      <xdr:spPr>
        <a:xfrm>
          <a:off x="4686300" y="570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60897</xdr:rowOff>
    </xdr:from>
    <xdr:to>
      <xdr:col>5</xdr:col>
      <xdr:colOff>409575</xdr:colOff>
      <xdr:row>34</xdr:row>
      <xdr:rowOff>162497</xdr:rowOff>
    </xdr:to>
    <xdr:sp macro="" textlink="">
      <xdr:nvSpPr>
        <xdr:cNvPr id="78" name="円/楕円 77"/>
        <xdr:cNvSpPr/>
      </xdr:nvSpPr>
      <xdr:spPr>
        <a:xfrm>
          <a:off x="3746500" y="589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7574</xdr:rowOff>
    </xdr:from>
    <xdr:ext cx="469744" cy="259045"/>
    <xdr:sp macro="" textlink="">
      <xdr:nvSpPr>
        <xdr:cNvPr id="79" name="テキスト ボックス 78"/>
        <xdr:cNvSpPr txBox="1"/>
      </xdr:nvSpPr>
      <xdr:spPr>
        <a:xfrm>
          <a:off x="3562427" y="5665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104330</xdr:rowOff>
    </xdr:from>
    <xdr:to>
      <xdr:col>4</xdr:col>
      <xdr:colOff>206375</xdr:colOff>
      <xdr:row>35</xdr:row>
      <xdr:rowOff>34480</xdr:rowOff>
    </xdr:to>
    <xdr:sp macro="" textlink="">
      <xdr:nvSpPr>
        <xdr:cNvPr id="80" name="円/楕円 79"/>
        <xdr:cNvSpPr/>
      </xdr:nvSpPr>
      <xdr:spPr>
        <a:xfrm>
          <a:off x="2857500" y="593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51007</xdr:rowOff>
    </xdr:from>
    <xdr:ext cx="469744" cy="259045"/>
    <xdr:sp macro="" textlink="">
      <xdr:nvSpPr>
        <xdr:cNvPr id="81" name="テキスト ボックス 80"/>
        <xdr:cNvSpPr txBox="1"/>
      </xdr:nvSpPr>
      <xdr:spPr>
        <a:xfrm>
          <a:off x="2673427" y="570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64326</xdr:rowOff>
    </xdr:from>
    <xdr:to>
      <xdr:col>3</xdr:col>
      <xdr:colOff>3175</xdr:colOff>
      <xdr:row>33</xdr:row>
      <xdr:rowOff>165926</xdr:rowOff>
    </xdr:to>
    <xdr:sp macro="" textlink="">
      <xdr:nvSpPr>
        <xdr:cNvPr id="82" name="円/楕円 81"/>
        <xdr:cNvSpPr/>
      </xdr:nvSpPr>
      <xdr:spPr>
        <a:xfrm>
          <a:off x="1968500" y="572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11003</xdr:rowOff>
    </xdr:from>
    <xdr:ext cx="469744" cy="259045"/>
    <xdr:sp macro="" textlink="">
      <xdr:nvSpPr>
        <xdr:cNvPr id="83" name="テキスト ボックス 82"/>
        <xdr:cNvSpPr txBox="1"/>
      </xdr:nvSpPr>
      <xdr:spPr>
        <a:xfrm>
          <a:off x="1784427" y="549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3,343</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150622</xdr:rowOff>
    </xdr:from>
    <xdr:to>
      <xdr:col>1</xdr:col>
      <xdr:colOff>485775</xdr:colOff>
      <xdr:row>33</xdr:row>
      <xdr:rowOff>80772</xdr:rowOff>
    </xdr:to>
    <xdr:sp macro="" textlink="">
      <xdr:nvSpPr>
        <xdr:cNvPr id="84" name="円/楕円 83"/>
        <xdr:cNvSpPr/>
      </xdr:nvSpPr>
      <xdr:spPr>
        <a:xfrm>
          <a:off x="1079500" y="563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97299</xdr:rowOff>
    </xdr:from>
    <xdr:ext cx="469744" cy="259045"/>
    <xdr:sp macro="" textlink="">
      <xdr:nvSpPr>
        <xdr:cNvPr id="85" name="テキスト ボックス 84"/>
        <xdr:cNvSpPr txBox="1"/>
      </xdr:nvSpPr>
      <xdr:spPr>
        <a:xfrm>
          <a:off x="895427" y="54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6" name="直線コネクタ 95"/>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7" name="テキスト ボックス 96"/>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8" name="直線コネクタ 97"/>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99" name="テキスト ボックス 98"/>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0" name="直線コネクタ 99"/>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1" name="テキスト ボックス 100"/>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2" name="直線コネクタ 101"/>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3" name="テキスト ボックス 102"/>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4" name="直線コネクタ 103"/>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5" name="テキスト ボックス 104"/>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6" name="直線コネクタ 105"/>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7" name="テキスト ボックス 106"/>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27614</xdr:rowOff>
    </xdr:from>
    <xdr:to>
      <xdr:col>6</xdr:col>
      <xdr:colOff>510540</xdr:colOff>
      <xdr:row>58</xdr:row>
      <xdr:rowOff>87436</xdr:rowOff>
    </xdr:to>
    <xdr:cxnSp macro="">
      <xdr:nvCxnSpPr>
        <xdr:cNvPr id="111" name="直線コネクタ 110"/>
        <xdr:cNvCxnSpPr/>
      </xdr:nvCxnSpPr>
      <xdr:spPr>
        <a:xfrm flipV="1">
          <a:off x="4633595" y="8771564"/>
          <a:ext cx="1270" cy="125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91263</xdr:rowOff>
    </xdr:from>
    <xdr:ext cx="534377" cy="259045"/>
    <xdr:sp macro="" textlink="">
      <xdr:nvSpPr>
        <xdr:cNvPr id="112" name="総務費最小値テキスト"/>
        <xdr:cNvSpPr txBox="1"/>
      </xdr:nvSpPr>
      <xdr:spPr>
        <a:xfrm>
          <a:off x="4686300" y="1003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28,002</a:t>
          </a:r>
          <a:endParaRPr kumimoji="1" lang="ja-JP" altLang="en-US" sz="1000" b="1">
            <a:latin typeface="ＭＳ Ｐゴシック"/>
          </a:endParaRPr>
        </a:p>
      </xdr:txBody>
    </xdr:sp>
    <xdr:clientData/>
  </xdr:oneCellAnchor>
  <xdr:twoCellAnchor>
    <xdr:from>
      <xdr:col>6</xdr:col>
      <xdr:colOff>422275</xdr:colOff>
      <xdr:row>58</xdr:row>
      <xdr:rowOff>87436</xdr:rowOff>
    </xdr:from>
    <xdr:to>
      <xdr:col>6</xdr:col>
      <xdr:colOff>600075</xdr:colOff>
      <xdr:row>58</xdr:row>
      <xdr:rowOff>87436</xdr:rowOff>
    </xdr:to>
    <xdr:cxnSp macro="">
      <xdr:nvCxnSpPr>
        <xdr:cNvPr id="113" name="直線コネクタ 112"/>
        <xdr:cNvCxnSpPr/>
      </xdr:nvCxnSpPr>
      <xdr:spPr>
        <a:xfrm>
          <a:off x="4546600" y="1003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145741</xdr:rowOff>
    </xdr:from>
    <xdr:ext cx="599010" cy="259045"/>
    <xdr:sp macro="" textlink="">
      <xdr:nvSpPr>
        <xdr:cNvPr id="114" name="総務費最大値テキスト"/>
        <xdr:cNvSpPr txBox="1"/>
      </xdr:nvSpPr>
      <xdr:spPr>
        <a:xfrm>
          <a:off x="4686300" y="8546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220,911</a:t>
          </a:r>
          <a:endParaRPr kumimoji="1" lang="ja-JP" altLang="en-US" sz="1000" b="1">
            <a:latin typeface="ＭＳ Ｐゴシック"/>
          </a:endParaRPr>
        </a:p>
      </xdr:txBody>
    </xdr:sp>
    <xdr:clientData/>
  </xdr:oneCellAnchor>
  <xdr:twoCellAnchor>
    <xdr:from>
      <xdr:col>6</xdr:col>
      <xdr:colOff>422275</xdr:colOff>
      <xdr:row>51</xdr:row>
      <xdr:rowOff>27614</xdr:rowOff>
    </xdr:from>
    <xdr:to>
      <xdr:col>6</xdr:col>
      <xdr:colOff>600075</xdr:colOff>
      <xdr:row>51</xdr:row>
      <xdr:rowOff>27614</xdr:rowOff>
    </xdr:to>
    <xdr:cxnSp macro="">
      <xdr:nvCxnSpPr>
        <xdr:cNvPr id="115" name="直線コネクタ 114"/>
        <xdr:cNvCxnSpPr/>
      </xdr:nvCxnSpPr>
      <xdr:spPr>
        <a:xfrm>
          <a:off x="4546600" y="8771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9973</xdr:rowOff>
    </xdr:from>
    <xdr:to>
      <xdr:col>6</xdr:col>
      <xdr:colOff>511175</xdr:colOff>
      <xdr:row>57</xdr:row>
      <xdr:rowOff>156499</xdr:rowOff>
    </xdr:to>
    <xdr:cxnSp macro="">
      <xdr:nvCxnSpPr>
        <xdr:cNvPr id="116" name="直線コネクタ 115"/>
        <xdr:cNvCxnSpPr/>
      </xdr:nvCxnSpPr>
      <xdr:spPr>
        <a:xfrm>
          <a:off x="3797300" y="9782623"/>
          <a:ext cx="838200" cy="14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117773</xdr:rowOff>
    </xdr:from>
    <xdr:ext cx="534377" cy="259045"/>
    <xdr:sp macro="" textlink="">
      <xdr:nvSpPr>
        <xdr:cNvPr id="117" name="総務費平均値テキスト"/>
        <xdr:cNvSpPr txBox="1"/>
      </xdr:nvSpPr>
      <xdr:spPr>
        <a:xfrm>
          <a:off x="4686300" y="9718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94896</xdr:rowOff>
    </xdr:from>
    <xdr:to>
      <xdr:col>6</xdr:col>
      <xdr:colOff>561975</xdr:colOff>
      <xdr:row>58</xdr:row>
      <xdr:rowOff>25046</xdr:rowOff>
    </xdr:to>
    <xdr:sp macro="" textlink="">
      <xdr:nvSpPr>
        <xdr:cNvPr id="118" name="フローチャート : 判断 117"/>
        <xdr:cNvSpPr/>
      </xdr:nvSpPr>
      <xdr:spPr>
        <a:xfrm>
          <a:off x="4584700" y="98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9973</xdr:rowOff>
    </xdr:from>
    <xdr:to>
      <xdr:col>5</xdr:col>
      <xdr:colOff>358775</xdr:colOff>
      <xdr:row>58</xdr:row>
      <xdr:rowOff>11533</xdr:rowOff>
    </xdr:to>
    <xdr:cxnSp macro="">
      <xdr:nvCxnSpPr>
        <xdr:cNvPr id="119" name="直線コネクタ 118"/>
        <xdr:cNvCxnSpPr/>
      </xdr:nvCxnSpPr>
      <xdr:spPr>
        <a:xfrm flipV="1">
          <a:off x="2908300" y="9782623"/>
          <a:ext cx="889000" cy="17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89971</xdr:rowOff>
    </xdr:from>
    <xdr:to>
      <xdr:col>5</xdr:col>
      <xdr:colOff>409575</xdr:colOff>
      <xdr:row>58</xdr:row>
      <xdr:rowOff>20121</xdr:rowOff>
    </xdr:to>
    <xdr:sp macro="" textlink="">
      <xdr:nvSpPr>
        <xdr:cNvPr id="120" name="フローチャート : 判断 119"/>
        <xdr:cNvSpPr/>
      </xdr:nvSpPr>
      <xdr:spPr>
        <a:xfrm>
          <a:off x="3746500" y="986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11248</xdr:rowOff>
    </xdr:from>
    <xdr:ext cx="534377" cy="259045"/>
    <xdr:sp macro="" textlink="">
      <xdr:nvSpPr>
        <xdr:cNvPr id="121" name="テキスト ボックス 120"/>
        <xdr:cNvSpPr txBox="1"/>
      </xdr:nvSpPr>
      <xdr:spPr>
        <a:xfrm>
          <a:off x="3530111" y="995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5583</xdr:rowOff>
    </xdr:from>
    <xdr:to>
      <xdr:col>4</xdr:col>
      <xdr:colOff>155575</xdr:colOff>
      <xdr:row>58</xdr:row>
      <xdr:rowOff>11533</xdr:rowOff>
    </xdr:to>
    <xdr:cxnSp macro="">
      <xdr:nvCxnSpPr>
        <xdr:cNvPr id="122" name="直線コネクタ 121"/>
        <xdr:cNvCxnSpPr/>
      </xdr:nvCxnSpPr>
      <xdr:spPr>
        <a:xfrm>
          <a:off x="2019300" y="9949683"/>
          <a:ext cx="889000" cy="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83270</xdr:rowOff>
    </xdr:from>
    <xdr:to>
      <xdr:col>4</xdr:col>
      <xdr:colOff>206375</xdr:colOff>
      <xdr:row>58</xdr:row>
      <xdr:rowOff>13420</xdr:rowOff>
    </xdr:to>
    <xdr:sp macro="" textlink="">
      <xdr:nvSpPr>
        <xdr:cNvPr id="123" name="フローチャート : 判断 122"/>
        <xdr:cNvSpPr/>
      </xdr:nvSpPr>
      <xdr:spPr>
        <a:xfrm>
          <a:off x="2857500" y="985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29947</xdr:rowOff>
    </xdr:from>
    <xdr:ext cx="534377" cy="259045"/>
    <xdr:sp macro="" textlink="">
      <xdr:nvSpPr>
        <xdr:cNvPr id="124" name="テキスト ボックス 123"/>
        <xdr:cNvSpPr txBox="1"/>
      </xdr:nvSpPr>
      <xdr:spPr>
        <a:xfrm>
          <a:off x="2641111" y="963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5583</xdr:rowOff>
    </xdr:from>
    <xdr:to>
      <xdr:col>2</xdr:col>
      <xdr:colOff>638175</xdr:colOff>
      <xdr:row>58</xdr:row>
      <xdr:rowOff>48998</xdr:rowOff>
    </xdr:to>
    <xdr:cxnSp macro="">
      <xdr:nvCxnSpPr>
        <xdr:cNvPr id="125" name="直線コネクタ 124"/>
        <xdr:cNvCxnSpPr/>
      </xdr:nvCxnSpPr>
      <xdr:spPr>
        <a:xfrm flipV="1">
          <a:off x="1130300" y="9949683"/>
          <a:ext cx="889000" cy="4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105327</xdr:rowOff>
    </xdr:from>
    <xdr:to>
      <xdr:col>3</xdr:col>
      <xdr:colOff>3175</xdr:colOff>
      <xdr:row>58</xdr:row>
      <xdr:rowOff>35477</xdr:rowOff>
    </xdr:to>
    <xdr:sp macro="" textlink="">
      <xdr:nvSpPr>
        <xdr:cNvPr id="126" name="フローチャート : 判断 125"/>
        <xdr:cNvSpPr/>
      </xdr:nvSpPr>
      <xdr:spPr>
        <a:xfrm>
          <a:off x="1968500" y="987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52004</xdr:rowOff>
    </xdr:from>
    <xdr:ext cx="534377" cy="259045"/>
    <xdr:sp macro="" textlink="">
      <xdr:nvSpPr>
        <xdr:cNvPr id="127" name="テキスト ボックス 126"/>
        <xdr:cNvSpPr txBox="1"/>
      </xdr:nvSpPr>
      <xdr:spPr>
        <a:xfrm>
          <a:off x="1752111" y="965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93792</xdr:rowOff>
    </xdr:from>
    <xdr:to>
      <xdr:col>1</xdr:col>
      <xdr:colOff>485775</xdr:colOff>
      <xdr:row>58</xdr:row>
      <xdr:rowOff>23942</xdr:rowOff>
    </xdr:to>
    <xdr:sp macro="" textlink="">
      <xdr:nvSpPr>
        <xdr:cNvPr id="128" name="フローチャート : 判断 127"/>
        <xdr:cNvSpPr/>
      </xdr:nvSpPr>
      <xdr:spPr>
        <a:xfrm>
          <a:off x="1079500" y="986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40469</xdr:rowOff>
    </xdr:from>
    <xdr:ext cx="534377" cy="259045"/>
    <xdr:sp macro="" textlink="">
      <xdr:nvSpPr>
        <xdr:cNvPr id="129" name="テキスト ボックス 128"/>
        <xdr:cNvSpPr txBox="1"/>
      </xdr:nvSpPr>
      <xdr:spPr>
        <a:xfrm>
          <a:off x="863111" y="964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105699</xdr:rowOff>
    </xdr:from>
    <xdr:to>
      <xdr:col>6</xdr:col>
      <xdr:colOff>561975</xdr:colOff>
      <xdr:row>58</xdr:row>
      <xdr:rowOff>35849</xdr:rowOff>
    </xdr:to>
    <xdr:sp macro="" textlink="">
      <xdr:nvSpPr>
        <xdr:cNvPr id="135" name="円/楕円 134"/>
        <xdr:cNvSpPr/>
      </xdr:nvSpPr>
      <xdr:spPr>
        <a:xfrm>
          <a:off x="4584700" y="987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73323</xdr:rowOff>
    </xdr:from>
    <xdr:ext cx="534377" cy="259045"/>
    <xdr:sp macro="" textlink="">
      <xdr:nvSpPr>
        <xdr:cNvPr id="136" name="総務費該当値テキスト"/>
        <xdr:cNvSpPr txBox="1"/>
      </xdr:nvSpPr>
      <xdr:spPr>
        <a:xfrm>
          <a:off x="4686300" y="984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43,678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130623</xdr:rowOff>
    </xdr:from>
    <xdr:to>
      <xdr:col>5</xdr:col>
      <xdr:colOff>409575</xdr:colOff>
      <xdr:row>57</xdr:row>
      <xdr:rowOff>60773</xdr:rowOff>
    </xdr:to>
    <xdr:sp macro="" textlink="">
      <xdr:nvSpPr>
        <xdr:cNvPr id="137" name="円/楕円 136"/>
        <xdr:cNvSpPr/>
      </xdr:nvSpPr>
      <xdr:spPr>
        <a:xfrm>
          <a:off x="3746500" y="973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77300</xdr:rowOff>
    </xdr:from>
    <xdr:ext cx="534377" cy="259045"/>
    <xdr:sp macro="" textlink="">
      <xdr:nvSpPr>
        <xdr:cNvPr id="138" name="テキスト ボックス 137"/>
        <xdr:cNvSpPr txBox="1"/>
      </xdr:nvSpPr>
      <xdr:spPr>
        <a:xfrm>
          <a:off x="3530111" y="950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66,112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132183</xdr:rowOff>
    </xdr:from>
    <xdr:to>
      <xdr:col>4</xdr:col>
      <xdr:colOff>206375</xdr:colOff>
      <xdr:row>58</xdr:row>
      <xdr:rowOff>62333</xdr:rowOff>
    </xdr:to>
    <xdr:sp macro="" textlink="">
      <xdr:nvSpPr>
        <xdr:cNvPr id="139" name="円/楕円 138"/>
        <xdr:cNvSpPr/>
      </xdr:nvSpPr>
      <xdr:spPr>
        <a:xfrm>
          <a:off x="2857500" y="990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53460</xdr:rowOff>
    </xdr:from>
    <xdr:ext cx="534377" cy="259045"/>
    <xdr:sp macro="" textlink="">
      <xdr:nvSpPr>
        <xdr:cNvPr id="140" name="テキスト ボックス 139"/>
        <xdr:cNvSpPr txBox="1"/>
      </xdr:nvSpPr>
      <xdr:spPr>
        <a:xfrm>
          <a:off x="2641111" y="999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39,623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126233</xdr:rowOff>
    </xdr:from>
    <xdr:to>
      <xdr:col>3</xdr:col>
      <xdr:colOff>3175</xdr:colOff>
      <xdr:row>58</xdr:row>
      <xdr:rowOff>56383</xdr:rowOff>
    </xdr:to>
    <xdr:sp macro="" textlink="">
      <xdr:nvSpPr>
        <xdr:cNvPr id="141" name="円/楕円 140"/>
        <xdr:cNvSpPr/>
      </xdr:nvSpPr>
      <xdr:spPr>
        <a:xfrm>
          <a:off x="1968500" y="989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47510</xdr:rowOff>
    </xdr:from>
    <xdr:ext cx="534377" cy="259045"/>
    <xdr:sp macro="" textlink="">
      <xdr:nvSpPr>
        <xdr:cNvPr id="142" name="テキスト ボックス 141"/>
        <xdr:cNvSpPr txBox="1"/>
      </xdr:nvSpPr>
      <xdr:spPr>
        <a:xfrm>
          <a:off x="1752111" y="999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40,534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169648</xdr:rowOff>
    </xdr:from>
    <xdr:to>
      <xdr:col>1</xdr:col>
      <xdr:colOff>485775</xdr:colOff>
      <xdr:row>58</xdr:row>
      <xdr:rowOff>99798</xdr:rowOff>
    </xdr:to>
    <xdr:sp macro="" textlink="">
      <xdr:nvSpPr>
        <xdr:cNvPr id="143" name="円/楕円 142"/>
        <xdr:cNvSpPr/>
      </xdr:nvSpPr>
      <xdr:spPr>
        <a:xfrm>
          <a:off x="1079500" y="994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90925</xdr:rowOff>
    </xdr:from>
    <xdr:ext cx="534377" cy="259045"/>
    <xdr:sp macro="" textlink="">
      <xdr:nvSpPr>
        <xdr:cNvPr id="144" name="テキスト ボックス 143"/>
        <xdr:cNvSpPr txBox="1"/>
      </xdr:nvSpPr>
      <xdr:spPr>
        <a:xfrm>
          <a:off x="863111" y="1003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136793</xdr:rowOff>
    </xdr:from>
    <xdr:to>
      <xdr:col>6</xdr:col>
      <xdr:colOff>510540</xdr:colOff>
      <xdr:row>79</xdr:row>
      <xdr:rowOff>13742</xdr:rowOff>
    </xdr:to>
    <xdr:cxnSp macro="">
      <xdr:nvCxnSpPr>
        <xdr:cNvPr id="171" name="直線コネクタ 170"/>
        <xdr:cNvCxnSpPr/>
      </xdr:nvCxnSpPr>
      <xdr:spPr>
        <a:xfrm flipV="1">
          <a:off x="4633595" y="12138293"/>
          <a:ext cx="1270" cy="141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17569</xdr:rowOff>
    </xdr:from>
    <xdr:ext cx="534377" cy="259045"/>
    <xdr:sp macro="" textlink="">
      <xdr:nvSpPr>
        <xdr:cNvPr id="172" name="民生費最小値テキスト"/>
        <xdr:cNvSpPr txBox="1"/>
      </xdr:nvSpPr>
      <xdr:spPr>
        <a:xfrm>
          <a:off x="4686300" y="1356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97,821</a:t>
          </a:r>
          <a:endParaRPr kumimoji="1" lang="ja-JP" altLang="en-US" sz="1000" b="1">
            <a:latin typeface="ＭＳ Ｐゴシック"/>
          </a:endParaRPr>
        </a:p>
      </xdr:txBody>
    </xdr:sp>
    <xdr:clientData/>
  </xdr:oneCellAnchor>
  <xdr:twoCellAnchor>
    <xdr:from>
      <xdr:col>6</xdr:col>
      <xdr:colOff>422275</xdr:colOff>
      <xdr:row>79</xdr:row>
      <xdr:rowOff>13742</xdr:rowOff>
    </xdr:from>
    <xdr:to>
      <xdr:col>6</xdr:col>
      <xdr:colOff>600075</xdr:colOff>
      <xdr:row>79</xdr:row>
      <xdr:rowOff>13742</xdr:rowOff>
    </xdr:to>
    <xdr:cxnSp macro="">
      <xdr:nvCxnSpPr>
        <xdr:cNvPr id="173" name="直線コネクタ 172"/>
        <xdr:cNvCxnSpPr/>
      </xdr:nvCxnSpPr>
      <xdr:spPr>
        <a:xfrm>
          <a:off x="4546600" y="1355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83470</xdr:rowOff>
    </xdr:from>
    <xdr:ext cx="599010" cy="259045"/>
    <xdr:sp macro="" textlink="">
      <xdr:nvSpPr>
        <xdr:cNvPr id="174" name="民生費最大値テキスト"/>
        <xdr:cNvSpPr txBox="1"/>
      </xdr:nvSpPr>
      <xdr:spPr>
        <a:xfrm>
          <a:off x="4686300" y="1191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228,267</a:t>
          </a:r>
          <a:endParaRPr kumimoji="1" lang="ja-JP" altLang="en-US" sz="1000" b="1">
            <a:latin typeface="ＭＳ Ｐゴシック"/>
          </a:endParaRPr>
        </a:p>
      </xdr:txBody>
    </xdr:sp>
    <xdr:clientData/>
  </xdr:oneCellAnchor>
  <xdr:twoCellAnchor>
    <xdr:from>
      <xdr:col>6</xdr:col>
      <xdr:colOff>422275</xdr:colOff>
      <xdr:row>70</xdr:row>
      <xdr:rowOff>136793</xdr:rowOff>
    </xdr:from>
    <xdr:to>
      <xdr:col>6</xdr:col>
      <xdr:colOff>600075</xdr:colOff>
      <xdr:row>70</xdr:row>
      <xdr:rowOff>136793</xdr:rowOff>
    </xdr:to>
    <xdr:cxnSp macro="">
      <xdr:nvCxnSpPr>
        <xdr:cNvPr id="175" name="直線コネクタ 174"/>
        <xdr:cNvCxnSpPr/>
      </xdr:nvCxnSpPr>
      <xdr:spPr>
        <a:xfrm>
          <a:off x="4546600" y="1213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13742</xdr:rowOff>
    </xdr:from>
    <xdr:to>
      <xdr:col>6</xdr:col>
      <xdr:colOff>511175</xdr:colOff>
      <xdr:row>79</xdr:row>
      <xdr:rowOff>68670</xdr:rowOff>
    </xdr:to>
    <xdr:cxnSp macro="">
      <xdr:nvCxnSpPr>
        <xdr:cNvPr id="176" name="直線コネクタ 175"/>
        <xdr:cNvCxnSpPr/>
      </xdr:nvCxnSpPr>
      <xdr:spPr>
        <a:xfrm flipV="1">
          <a:off x="3797300" y="13558292"/>
          <a:ext cx="838200" cy="5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3115</xdr:rowOff>
    </xdr:from>
    <xdr:ext cx="599010" cy="259045"/>
    <xdr:sp macro="" textlink="">
      <xdr:nvSpPr>
        <xdr:cNvPr id="177" name="民生費平均値テキスト"/>
        <xdr:cNvSpPr txBox="1"/>
      </xdr:nvSpPr>
      <xdr:spPr>
        <a:xfrm>
          <a:off x="4686300" y="128618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151688</xdr:rowOff>
    </xdr:from>
    <xdr:to>
      <xdr:col>6</xdr:col>
      <xdr:colOff>561975</xdr:colOff>
      <xdr:row>76</xdr:row>
      <xdr:rowOff>81838</xdr:rowOff>
    </xdr:to>
    <xdr:sp macro="" textlink="">
      <xdr:nvSpPr>
        <xdr:cNvPr id="178" name="フローチャート : 判断 177"/>
        <xdr:cNvSpPr/>
      </xdr:nvSpPr>
      <xdr:spPr>
        <a:xfrm>
          <a:off x="45847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68670</xdr:rowOff>
    </xdr:from>
    <xdr:to>
      <xdr:col>5</xdr:col>
      <xdr:colOff>358775</xdr:colOff>
      <xdr:row>79</xdr:row>
      <xdr:rowOff>129436</xdr:rowOff>
    </xdr:to>
    <xdr:cxnSp macro="">
      <xdr:nvCxnSpPr>
        <xdr:cNvPr id="179" name="直線コネクタ 178"/>
        <xdr:cNvCxnSpPr/>
      </xdr:nvCxnSpPr>
      <xdr:spPr>
        <a:xfrm flipV="1">
          <a:off x="2908300" y="13613220"/>
          <a:ext cx="889000" cy="6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3186</xdr:rowOff>
    </xdr:from>
    <xdr:to>
      <xdr:col>5</xdr:col>
      <xdr:colOff>409575</xdr:colOff>
      <xdr:row>76</xdr:row>
      <xdr:rowOff>104786</xdr:rowOff>
    </xdr:to>
    <xdr:sp macro="" textlink="">
      <xdr:nvSpPr>
        <xdr:cNvPr id="180" name="フローチャート : 判断 179"/>
        <xdr:cNvSpPr/>
      </xdr:nvSpPr>
      <xdr:spPr>
        <a:xfrm>
          <a:off x="3746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121313</xdr:rowOff>
    </xdr:from>
    <xdr:ext cx="599010" cy="259045"/>
    <xdr:sp macro="" textlink="">
      <xdr:nvSpPr>
        <xdr:cNvPr id="181" name="テキスト ボックス 180"/>
        <xdr:cNvSpPr txBox="1"/>
      </xdr:nvSpPr>
      <xdr:spPr>
        <a:xfrm>
          <a:off x="3497794"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129436</xdr:rowOff>
    </xdr:from>
    <xdr:to>
      <xdr:col>4</xdr:col>
      <xdr:colOff>155575</xdr:colOff>
      <xdr:row>79</xdr:row>
      <xdr:rowOff>132135</xdr:rowOff>
    </xdr:to>
    <xdr:cxnSp macro="">
      <xdr:nvCxnSpPr>
        <xdr:cNvPr id="182" name="直線コネクタ 181"/>
        <xdr:cNvCxnSpPr/>
      </xdr:nvCxnSpPr>
      <xdr:spPr>
        <a:xfrm flipV="1">
          <a:off x="2019300" y="13673986"/>
          <a:ext cx="889000" cy="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104772</xdr:rowOff>
    </xdr:from>
    <xdr:to>
      <xdr:col>4</xdr:col>
      <xdr:colOff>206375</xdr:colOff>
      <xdr:row>77</xdr:row>
      <xdr:rowOff>34922</xdr:rowOff>
    </xdr:to>
    <xdr:sp macro="" textlink="">
      <xdr:nvSpPr>
        <xdr:cNvPr id="183" name="フローチャート : 判断 182"/>
        <xdr:cNvSpPr/>
      </xdr:nvSpPr>
      <xdr:spPr>
        <a:xfrm>
          <a:off x="2857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51448</xdr:rowOff>
    </xdr:from>
    <xdr:ext cx="599010" cy="259045"/>
    <xdr:sp macro="" textlink="">
      <xdr:nvSpPr>
        <xdr:cNvPr id="184" name="テキスト ボックス 183"/>
        <xdr:cNvSpPr txBox="1"/>
      </xdr:nvSpPr>
      <xdr:spPr>
        <a:xfrm>
          <a:off x="2608794" y="1291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132135</xdr:rowOff>
    </xdr:from>
    <xdr:to>
      <xdr:col>2</xdr:col>
      <xdr:colOff>638175</xdr:colOff>
      <xdr:row>79</xdr:row>
      <xdr:rowOff>136979</xdr:rowOff>
    </xdr:to>
    <xdr:cxnSp macro="">
      <xdr:nvCxnSpPr>
        <xdr:cNvPr id="185" name="直線コネクタ 184"/>
        <xdr:cNvCxnSpPr/>
      </xdr:nvCxnSpPr>
      <xdr:spPr>
        <a:xfrm flipV="1">
          <a:off x="1130300" y="13676685"/>
          <a:ext cx="889000" cy="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127763</xdr:rowOff>
    </xdr:from>
    <xdr:to>
      <xdr:col>3</xdr:col>
      <xdr:colOff>3175</xdr:colOff>
      <xdr:row>77</xdr:row>
      <xdr:rowOff>57913</xdr:rowOff>
    </xdr:to>
    <xdr:sp macro="" textlink="">
      <xdr:nvSpPr>
        <xdr:cNvPr id="186" name="フローチャート : 判断 185"/>
        <xdr:cNvSpPr/>
      </xdr:nvSpPr>
      <xdr:spPr>
        <a:xfrm>
          <a:off x="1968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74439</xdr:rowOff>
    </xdr:from>
    <xdr:ext cx="599010" cy="259045"/>
    <xdr:sp macro="" textlink="">
      <xdr:nvSpPr>
        <xdr:cNvPr id="187" name="テキスト ボックス 186"/>
        <xdr:cNvSpPr txBox="1"/>
      </xdr:nvSpPr>
      <xdr:spPr>
        <a:xfrm>
          <a:off x="1719794" y="1293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156598</xdr:rowOff>
    </xdr:from>
    <xdr:to>
      <xdr:col>1</xdr:col>
      <xdr:colOff>485775</xdr:colOff>
      <xdr:row>77</xdr:row>
      <xdr:rowOff>86748</xdr:rowOff>
    </xdr:to>
    <xdr:sp macro="" textlink="">
      <xdr:nvSpPr>
        <xdr:cNvPr id="188" name="フローチャート : 判断 187"/>
        <xdr:cNvSpPr/>
      </xdr:nvSpPr>
      <xdr:spPr>
        <a:xfrm>
          <a:off x="1079500" y="1318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103275</xdr:rowOff>
    </xdr:from>
    <xdr:ext cx="599010" cy="259045"/>
    <xdr:sp macro="" textlink="">
      <xdr:nvSpPr>
        <xdr:cNvPr id="189" name="テキスト ボックス 188"/>
        <xdr:cNvSpPr txBox="1"/>
      </xdr:nvSpPr>
      <xdr:spPr>
        <a:xfrm>
          <a:off x="830794" y="1296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134392</xdr:rowOff>
    </xdr:from>
    <xdr:to>
      <xdr:col>6</xdr:col>
      <xdr:colOff>561975</xdr:colOff>
      <xdr:row>79</xdr:row>
      <xdr:rowOff>64542</xdr:rowOff>
    </xdr:to>
    <xdr:sp macro="" textlink="">
      <xdr:nvSpPr>
        <xdr:cNvPr id="195" name="円/楕円 194"/>
        <xdr:cNvSpPr/>
      </xdr:nvSpPr>
      <xdr:spPr>
        <a:xfrm>
          <a:off x="4584700" y="135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49319</xdr:rowOff>
    </xdr:from>
    <xdr:ext cx="534377" cy="259045"/>
    <xdr:sp macro="" textlink="">
      <xdr:nvSpPr>
        <xdr:cNvPr id="196" name="民生費該当値テキスト"/>
        <xdr:cNvSpPr txBox="1"/>
      </xdr:nvSpPr>
      <xdr:spPr>
        <a:xfrm>
          <a:off x="4686300" y="134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97,821</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17870</xdr:rowOff>
    </xdr:from>
    <xdr:to>
      <xdr:col>5</xdr:col>
      <xdr:colOff>409575</xdr:colOff>
      <xdr:row>79</xdr:row>
      <xdr:rowOff>119470</xdr:rowOff>
    </xdr:to>
    <xdr:sp macro="" textlink="">
      <xdr:nvSpPr>
        <xdr:cNvPr id="197" name="円/楕円 196"/>
        <xdr:cNvSpPr/>
      </xdr:nvSpPr>
      <xdr:spPr>
        <a:xfrm>
          <a:off x="3746500" y="135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79</xdr:row>
      <xdr:rowOff>110597</xdr:rowOff>
    </xdr:from>
    <xdr:ext cx="534377" cy="259045"/>
    <xdr:sp macro="" textlink="">
      <xdr:nvSpPr>
        <xdr:cNvPr id="198" name="テキスト ボックス 197"/>
        <xdr:cNvSpPr txBox="1"/>
      </xdr:nvSpPr>
      <xdr:spPr>
        <a:xfrm>
          <a:off x="3530111" y="1365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92,775</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78636</xdr:rowOff>
    </xdr:from>
    <xdr:to>
      <xdr:col>4</xdr:col>
      <xdr:colOff>206375</xdr:colOff>
      <xdr:row>80</xdr:row>
      <xdr:rowOff>8786</xdr:rowOff>
    </xdr:to>
    <xdr:sp macro="" textlink="">
      <xdr:nvSpPr>
        <xdr:cNvPr id="199" name="円/楕円 198"/>
        <xdr:cNvSpPr/>
      </xdr:nvSpPr>
      <xdr:spPr>
        <a:xfrm>
          <a:off x="2857500" y="1362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171363</xdr:rowOff>
    </xdr:from>
    <xdr:ext cx="534377" cy="259045"/>
    <xdr:sp macro="" textlink="">
      <xdr:nvSpPr>
        <xdr:cNvPr id="200" name="テキスト ボックス 199"/>
        <xdr:cNvSpPr txBox="1"/>
      </xdr:nvSpPr>
      <xdr:spPr>
        <a:xfrm>
          <a:off x="2641111" y="1371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87,193</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81335</xdr:rowOff>
    </xdr:from>
    <xdr:to>
      <xdr:col>3</xdr:col>
      <xdr:colOff>3175</xdr:colOff>
      <xdr:row>80</xdr:row>
      <xdr:rowOff>11485</xdr:rowOff>
    </xdr:to>
    <xdr:sp macro="" textlink="">
      <xdr:nvSpPr>
        <xdr:cNvPr id="201" name="円/楕円 200"/>
        <xdr:cNvSpPr/>
      </xdr:nvSpPr>
      <xdr:spPr>
        <a:xfrm>
          <a:off x="1968500" y="1362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80</xdr:row>
      <xdr:rowOff>2612</xdr:rowOff>
    </xdr:from>
    <xdr:ext cx="534377" cy="259045"/>
    <xdr:sp macro="" textlink="">
      <xdr:nvSpPr>
        <xdr:cNvPr id="202" name="テキスト ボックス 201"/>
        <xdr:cNvSpPr txBox="1"/>
      </xdr:nvSpPr>
      <xdr:spPr>
        <a:xfrm>
          <a:off x="1752111" y="1371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86,945</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86179</xdr:rowOff>
    </xdr:from>
    <xdr:to>
      <xdr:col>1</xdr:col>
      <xdr:colOff>485775</xdr:colOff>
      <xdr:row>80</xdr:row>
      <xdr:rowOff>16329</xdr:rowOff>
    </xdr:to>
    <xdr:sp macro="" textlink="">
      <xdr:nvSpPr>
        <xdr:cNvPr id="203" name="円/楕円 202"/>
        <xdr:cNvSpPr/>
      </xdr:nvSpPr>
      <xdr:spPr>
        <a:xfrm>
          <a:off x="1079500" y="1363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80</xdr:row>
      <xdr:rowOff>7456</xdr:rowOff>
    </xdr:from>
    <xdr:ext cx="534377" cy="259045"/>
    <xdr:sp macro="" textlink="">
      <xdr:nvSpPr>
        <xdr:cNvPr id="204" name="テキスト ボックス 203"/>
        <xdr:cNvSpPr txBox="1"/>
      </xdr:nvSpPr>
      <xdr:spPr>
        <a:xfrm>
          <a:off x="863111" y="1372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58959</xdr:rowOff>
    </xdr:from>
    <xdr:to>
      <xdr:col>6</xdr:col>
      <xdr:colOff>510540</xdr:colOff>
      <xdr:row>99</xdr:row>
      <xdr:rowOff>12050</xdr:rowOff>
    </xdr:to>
    <xdr:cxnSp macro="">
      <xdr:nvCxnSpPr>
        <xdr:cNvPr id="227" name="直線コネクタ 226"/>
        <xdr:cNvCxnSpPr/>
      </xdr:nvCxnSpPr>
      <xdr:spPr>
        <a:xfrm flipV="1">
          <a:off x="4633595" y="15489459"/>
          <a:ext cx="1270" cy="1496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15877</xdr:rowOff>
    </xdr:from>
    <xdr:ext cx="534377" cy="259045"/>
    <xdr:sp macro="" textlink="">
      <xdr:nvSpPr>
        <xdr:cNvPr id="228" name="衛生費最小値テキスト"/>
        <xdr:cNvSpPr txBox="1"/>
      </xdr:nvSpPr>
      <xdr:spPr>
        <a:xfrm>
          <a:off x="4686300" y="1698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18,084</a:t>
          </a:r>
          <a:endParaRPr kumimoji="1" lang="ja-JP" altLang="en-US" sz="1000" b="1">
            <a:latin typeface="ＭＳ Ｐゴシック"/>
          </a:endParaRPr>
        </a:p>
      </xdr:txBody>
    </xdr:sp>
    <xdr:clientData/>
  </xdr:oneCellAnchor>
  <xdr:twoCellAnchor>
    <xdr:from>
      <xdr:col>6</xdr:col>
      <xdr:colOff>422275</xdr:colOff>
      <xdr:row>99</xdr:row>
      <xdr:rowOff>12050</xdr:rowOff>
    </xdr:from>
    <xdr:to>
      <xdr:col>6</xdr:col>
      <xdr:colOff>600075</xdr:colOff>
      <xdr:row>99</xdr:row>
      <xdr:rowOff>12050</xdr:rowOff>
    </xdr:to>
    <xdr:cxnSp macro="">
      <xdr:nvCxnSpPr>
        <xdr:cNvPr id="229" name="直線コネクタ 228"/>
        <xdr:cNvCxnSpPr/>
      </xdr:nvCxnSpPr>
      <xdr:spPr>
        <a:xfrm>
          <a:off x="4546600" y="1698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5636</xdr:rowOff>
    </xdr:from>
    <xdr:ext cx="534377" cy="259045"/>
    <xdr:sp macro="" textlink="">
      <xdr:nvSpPr>
        <xdr:cNvPr id="230" name="衛生費最大値テキスト"/>
        <xdr:cNvSpPr txBox="1"/>
      </xdr:nvSpPr>
      <xdr:spPr>
        <a:xfrm>
          <a:off x="4686300" y="1526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83,532</a:t>
          </a:r>
          <a:endParaRPr kumimoji="1" lang="ja-JP" altLang="en-US" sz="1000" b="1">
            <a:latin typeface="ＭＳ Ｐゴシック"/>
          </a:endParaRPr>
        </a:p>
      </xdr:txBody>
    </xdr:sp>
    <xdr:clientData/>
  </xdr:oneCellAnchor>
  <xdr:twoCellAnchor>
    <xdr:from>
      <xdr:col>6</xdr:col>
      <xdr:colOff>422275</xdr:colOff>
      <xdr:row>90</xdr:row>
      <xdr:rowOff>58959</xdr:rowOff>
    </xdr:from>
    <xdr:to>
      <xdr:col>6</xdr:col>
      <xdr:colOff>600075</xdr:colOff>
      <xdr:row>90</xdr:row>
      <xdr:rowOff>58959</xdr:rowOff>
    </xdr:to>
    <xdr:cxnSp macro="">
      <xdr:nvCxnSpPr>
        <xdr:cNvPr id="231" name="直線コネクタ 230"/>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68514</xdr:rowOff>
    </xdr:from>
    <xdr:to>
      <xdr:col>6</xdr:col>
      <xdr:colOff>511175</xdr:colOff>
      <xdr:row>96</xdr:row>
      <xdr:rowOff>102805</xdr:rowOff>
    </xdr:to>
    <xdr:cxnSp macro="">
      <xdr:nvCxnSpPr>
        <xdr:cNvPr id="232" name="直線コネクタ 231"/>
        <xdr:cNvCxnSpPr/>
      </xdr:nvCxnSpPr>
      <xdr:spPr>
        <a:xfrm flipV="1">
          <a:off x="3797300" y="1652771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117848</xdr:rowOff>
    </xdr:from>
    <xdr:ext cx="534377" cy="259045"/>
    <xdr:sp macro="" textlink="">
      <xdr:nvSpPr>
        <xdr:cNvPr id="233" name="衛生費平均値テキスト"/>
        <xdr:cNvSpPr txBox="1"/>
      </xdr:nvSpPr>
      <xdr:spPr>
        <a:xfrm>
          <a:off x="4686300" y="165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139421</xdr:rowOff>
    </xdr:from>
    <xdr:to>
      <xdr:col>6</xdr:col>
      <xdr:colOff>561975</xdr:colOff>
      <xdr:row>97</xdr:row>
      <xdr:rowOff>69571</xdr:rowOff>
    </xdr:to>
    <xdr:sp macro="" textlink="">
      <xdr:nvSpPr>
        <xdr:cNvPr id="234" name="フローチャート : 判断 233"/>
        <xdr:cNvSpPr/>
      </xdr:nvSpPr>
      <xdr:spPr>
        <a:xfrm>
          <a:off x="45847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102805</xdr:rowOff>
    </xdr:from>
    <xdr:to>
      <xdr:col>5</xdr:col>
      <xdr:colOff>358775</xdr:colOff>
      <xdr:row>96</xdr:row>
      <xdr:rowOff>108679</xdr:rowOff>
    </xdr:to>
    <xdr:cxnSp macro="">
      <xdr:nvCxnSpPr>
        <xdr:cNvPr id="235" name="直線コネクタ 234"/>
        <xdr:cNvCxnSpPr/>
      </xdr:nvCxnSpPr>
      <xdr:spPr>
        <a:xfrm flipV="1">
          <a:off x="2908300" y="16562005"/>
          <a:ext cx="889000" cy="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158921</xdr:rowOff>
    </xdr:from>
    <xdr:to>
      <xdr:col>5</xdr:col>
      <xdr:colOff>409575</xdr:colOff>
      <xdr:row>97</xdr:row>
      <xdr:rowOff>89071</xdr:rowOff>
    </xdr:to>
    <xdr:sp macro="" textlink="">
      <xdr:nvSpPr>
        <xdr:cNvPr id="236" name="フローチャート : 判断 235"/>
        <xdr:cNvSpPr/>
      </xdr:nvSpPr>
      <xdr:spPr>
        <a:xfrm>
          <a:off x="3746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80198</xdr:rowOff>
    </xdr:from>
    <xdr:ext cx="534377" cy="259045"/>
    <xdr:sp macro="" textlink="">
      <xdr:nvSpPr>
        <xdr:cNvPr id="237" name="テキスト ボックス 236"/>
        <xdr:cNvSpPr txBox="1"/>
      </xdr:nvSpPr>
      <xdr:spPr>
        <a:xfrm>
          <a:off x="3530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93180</xdr:rowOff>
    </xdr:from>
    <xdr:to>
      <xdr:col>4</xdr:col>
      <xdr:colOff>155575</xdr:colOff>
      <xdr:row>96</xdr:row>
      <xdr:rowOff>108679</xdr:rowOff>
    </xdr:to>
    <xdr:cxnSp macro="">
      <xdr:nvCxnSpPr>
        <xdr:cNvPr id="238" name="直線コネクタ 237"/>
        <xdr:cNvCxnSpPr/>
      </xdr:nvCxnSpPr>
      <xdr:spPr>
        <a:xfrm>
          <a:off x="2019300" y="16552380"/>
          <a:ext cx="8890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170328</xdr:rowOff>
    </xdr:from>
    <xdr:to>
      <xdr:col>4</xdr:col>
      <xdr:colOff>206375</xdr:colOff>
      <xdr:row>97</xdr:row>
      <xdr:rowOff>100478</xdr:rowOff>
    </xdr:to>
    <xdr:sp macro="" textlink="">
      <xdr:nvSpPr>
        <xdr:cNvPr id="239" name="フローチャート : 判断 238"/>
        <xdr:cNvSpPr/>
      </xdr:nvSpPr>
      <xdr:spPr>
        <a:xfrm>
          <a:off x="2857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91605</xdr:rowOff>
    </xdr:from>
    <xdr:ext cx="534377" cy="259045"/>
    <xdr:sp macro="" textlink="">
      <xdr:nvSpPr>
        <xdr:cNvPr id="240" name="テキスト ボックス 239"/>
        <xdr:cNvSpPr txBox="1"/>
      </xdr:nvSpPr>
      <xdr:spPr>
        <a:xfrm>
          <a:off x="2641111" y="167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171109</xdr:rowOff>
    </xdr:from>
    <xdr:to>
      <xdr:col>2</xdr:col>
      <xdr:colOff>638175</xdr:colOff>
      <xdr:row>96</xdr:row>
      <xdr:rowOff>93180</xdr:rowOff>
    </xdr:to>
    <xdr:cxnSp macro="">
      <xdr:nvCxnSpPr>
        <xdr:cNvPr id="241" name="直線コネクタ 240"/>
        <xdr:cNvCxnSpPr/>
      </xdr:nvCxnSpPr>
      <xdr:spPr>
        <a:xfrm>
          <a:off x="1130300" y="16458859"/>
          <a:ext cx="889000" cy="9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157823</xdr:rowOff>
    </xdr:from>
    <xdr:to>
      <xdr:col>3</xdr:col>
      <xdr:colOff>3175</xdr:colOff>
      <xdr:row>97</xdr:row>
      <xdr:rowOff>87973</xdr:rowOff>
    </xdr:to>
    <xdr:sp macro="" textlink="">
      <xdr:nvSpPr>
        <xdr:cNvPr id="242" name="フローチャート : 判断 241"/>
        <xdr:cNvSpPr/>
      </xdr:nvSpPr>
      <xdr:spPr>
        <a:xfrm>
          <a:off x="1968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79100</xdr:rowOff>
    </xdr:from>
    <xdr:ext cx="534377" cy="259045"/>
    <xdr:sp macro="" textlink="">
      <xdr:nvSpPr>
        <xdr:cNvPr id="243" name="テキスト ボックス 242"/>
        <xdr:cNvSpPr txBox="1"/>
      </xdr:nvSpPr>
      <xdr:spPr>
        <a:xfrm>
          <a:off x="1752111" y="167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161001</xdr:rowOff>
    </xdr:from>
    <xdr:to>
      <xdr:col>1</xdr:col>
      <xdr:colOff>485775</xdr:colOff>
      <xdr:row>97</xdr:row>
      <xdr:rowOff>91151</xdr:rowOff>
    </xdr:to>
    <xdr:sp macro="" textlink="">
      <xdr:nvSpPr>
        <xdr:cNvPr id="244" name="フローチャート : 判断 243"/>
        <xdr:cNvSpPr/>
      </xdr:nvSpPr>
      <xdr:spPr>
        <a:xfrm>
          <a:off x="1079500" y="166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82278</xdr:rowOff>
    </xdr:from>
    <xdr:ext cx="534377" cy="259045"/>
    <xdr:sp macro="" textlink="">
      <xdr:nvSpPr>
        <xdr:cNvPr id="245" name="テキスト ボックス 244"/>
        <xdr:cNvSpPr txBox="1"/>
      </xdr:nvSpPr>
      <xdr:spPr>
        <a:xfrm>
          <a:off x="863111" y="1671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17714</xdr:rowOff>
    </xdr:from>
    <xdr:to>
      <xdr:col>6</xdr:col>
      <xdr:colOff>561975</xdr:colOff>
      <xdr:row>96</xdr:row>
      <xdr:rowOff>119314</xdr:rowOff>
    </xdr:to>
    <xdr:sp macro="" textlink="">
      <xdr:nvSpPr>
        <xdr:cNvPr id="251" name="円/楕円 250"/>
        <xdr:cNvSpPr/>
      </xdr:nvSpPr>
      <xdr:spPr>
        <a:xfrm>
          <a:off x="4584700" y="1647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40591</xdr:rowOff>
    </xdr:from>
    <xdr:ext cx="534377" cy="259045"/>
    <xdr:sp macro="" textlink="">
      <xdr:nvSpPr>
        <xdr:cNvPr id="252" name="衛生費該当値テキスト"/>
        <xdr:cNvSpPr txBox="1"/>
      </xdr:nvSpPr>
      <xdr:spPr>
        <a:xfrm>
          <a:off x="4686300" y="1632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38,114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52005</xdr:rowOff>
    </xdr:from>
    <xdr:to>
      <xdr:col>5</xdr:col>
      <xdr:colOff>409575</xdr:colOff>
      <xdr:row>96</xdr:row>
      <xdr:rowOff>153605</xdr:rowOff>
    </xdr:to>
    <xdr:sp macro="" textlink="">
      <xdr:nvSpPr>
        <xdr:cNvPr id="253" name="円/楕円 252"/>
        <xdr:cNvSpPr/>
      </xdr:nvSpPr>
      <xdr:spPr>
        <a:xfrm>
          <a:off x="3746500" y="1651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170132</xdr:rowOff>
    </xdr:from>
    <xdr:ext cx="534377" cy="259045"/>
    <xdr:sp macro="" textlink="">
      <xdr:nvSpPr>
        <xdr:cNvPr id="254" name="テキスト ボックス 253"/>
        <xdr:cNvSpPr txBox="1"/>
      </xdr:nvSpPr>
      <xdr:spPr>
        <a:xfrm>
          <a:off x="3530111" y="1628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36,614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57879</xdr:rowOff>
    </xdr:from>
    <xdr:to>
      <xdr:col>4</xdr:col>
      <xdr:colOff>206375</xdr:colOff>
      <xdr:row>96</xdr:row>
      <xdr:rowOff>159479</xdr:rowOff>
    </xdr:to>
    <xdr:sp macro="" textlink="">
      <xdr:nvSpPr>
        <xdr:cNvPr id="255" name="円/楕円 254"/>
        <xdr:cNvSpPr/>
      </xdr:nvSpPr>
      <xdr:spPr>
        <a:xfrm>
          <a:off x="2857500" y="1651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4556</xdr:rowOff>
    </xdr:from>
    <xdr:ext cx="534377" cy="259045"/>
    <xdr:sp macro="" textlink="">
      <xdr:nvSpPr>
        <xdr:cNvPr id="256" name="テキスト ボックス 255"/>
        <xdr:cNvSpPr txBox="1"/>
      </xdr:nvSpPr>
      <xdr:spPr>
        <a:xfrm>
          <a:off x="2641111" y="1629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36,357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42380</xdr:rowOff>
    </xdr:from>
    <xdr:to>
      <xdr:col>3</xdr:col>
      <xdr:colOff>3175</xdr:colOff>
      <xdr:row>96</xdr:row>
      <xdr:rowOff>143980</xdr:rowOff>
    </xdr:to>
    <xdr:sp macro="" textlink="">
      <xdr:nvSpPr>
        <xdr:cNvPr id="257" name="円/楕円 256"/>
        <xdr:cNvSpPr/>
      </xdr:nvSpPr>
      <xdr:spPr>
        <a:xfrm>
          <a:off x="1968500" y="165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160507</xdr:rowOff>
    </xdr:from>
    <xdr:ext cx="534377" cy="259045"/>
    <xdr:sp macro="" textlink="">
      <xdr:nvSpPr>
        <xdr:cNvPr id="258" name="テキスト ボックス 257"/>
        <xdr:cNvSpPr txBox="1"/>
      </xdr:nvSpPr>
      <xdr:spPr>
        <a:xfrm>
          <a:off x="1752111" y="1627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37,035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120309</xdr:rowOff>
    </xdr:from>
    <xdr:to>
      <xdr:col>1</xdr:col>
      <xdr:colOff>485775</xdr:colOff>
      <xdr:row>96</xdr:row>
      <xdr:rowOff>50459</xdr:rowOff>
    </xdr:to>
    <xdr:sp macro="" textlink="">
      <xdr:nvSpPr>
        <xdr:cNvPr id="259" name="円/楕円 258"/>
        <xdr:cNvSpPr/>
      </xdr:nvSpPr>
      <xdr:spPr>
        <a:xfrm>
          <a:off x="1079500" y="1640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66986</xdr:rowOff>
    </xdr:from>
    <xdr:ext cx="534377" cy="259045"/>
    <xdr:sp macro="" textlink="">
      <xdr:nvSpPr>
        <xdr:cNvPr id="260" name="テキスト ボックス 259"/>
        <xdr:cNvSpPr txBox="1"/>
      </xdr:nvSpPr>
      <xdr:spPr>
        <a:xfrm>
          <a:off x="863111" y="161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7341</xdr:rowOff>
    </xdr:from>
    <xdr:to>
      <xdr:col>15</xdr:col>
      <xdr:colOff>180340</xdr:colOff>
      <xdr:row>38</xdr:row>
      <xdr:rowOff>139014</xdr:rowOff>
    </xdr:to>
    <xdr:cxnSp macro="">
      <xdr:nvCxnSpPr>
        <xdr:cNvPr id="282" name="直線コネクタ 281"/>
        <xdr:cNvCxnSpPr/>
      </xdr:nvCxnSpPr>
      <xdr:spPr>
        <a:xfrm flipV="1">
          <a:off x="10475595" y="5493741"/>
          <a:ext cx="1270" cy="11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142841</xdr:rowOff>
    </xdr:from>
    <xdr:ext cx="249299" cy="259045"/>
    <xdr:sp macro="" textlink="">
      <xdr:nvSpPr>
        <xdr:cNvPr id="283"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139014</xdr:rowOff>
    </xdr:from>
    <xdr:to>
      <xdr:col>15</xdr:col>
      <xdr:colOff>269875</xdr:colOff>
      <xdr:row>38</xdr:row>
      <xdr:rowOff>139014</xdr:rowOff>
    </xdr:to>
    <xdr:cxnSp macro="">
      <xdr:nvCxnSpPr>
        <xdr:cNvPr id="284" name="直線コネクタ 283"/>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125468</xdr:rowOff>
    </xdr:from>
    <xdr:ext cx="469744" cy="259045"/>
    <xdr:sp macro="" textlink="">
      <xdr:nvSpPr>
        <xdr:cNvPr id="285" name="労働費最大値テキスト"/>
        <xdr:cNvSpPr txBox="1"/>
      </xdr:nvSpPr>
      <xdr:spPr>
        <a:xfrm>
          <a:off x="10528300" y="526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5,079</a:t>
          </a:r>
          <a:endParaRPr kumimoji="1" lang="ja-JP" altLang="en-US" sz="1000" b="1">
            <a:latin typeface="ＭＳ Ｐゴシック"/>
          </a:endParaRPr>
        </a:p>
      </xdr:txBody>
    </xdr:sp>
    <xdr:clientData/>
  </xdr:oneCellAnchor>
  <xdr:twoCellAnchor>
    <xdr:from>
      <xdr:col>15</xdr:col>
      <xdr:colOff>92075</xdr:colOff>
      <xdr:row>32</xdr:row>
      <xdr:rowOff>7341</xdr:rowOff>
    </xdr:from>
    <xdr:to>
      <xdr:col>15</xdr:col>
      <xdr:colOff>269875</xdr:colOff>
      <xdr:row>32</xdr:row>
      <xdr:rowOff>7341</xdr:rowOff>
    </xdr:to>
    <xdr:cxnSp macro="">
      <xdr:nvCxnSpPr>
        <xdr:cNvPr id="286" name="直線コネクタ 285"/>
        <xdr:cNvCxnSpPr/>
      </xdr:nvCxnSpPr>
      <xdr:spPr>
        <a:xfrm>
          <a:off x="10388600" y="549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105181</xdr:rowOff>
    </xdr:from>
    <xdr:to>
      <xdr:col>15</xdr:col>
      <xdr:colOff>180975</xdr:colOff>
      <xdr:row>38</xdr:row>
      <xdr:rowOff>110668</xdr:rowOff>
    </xdr:to>
    <xdr:cxnSp macro="">
      <xdr:nvCxnSpPr>
        <xdr:cNvPr id="287" name="直線コネクタ 286"/>
        <xdr:cNvCxnSpPr/>
      </xdr:nvCxnSpPr>
      <xdr:spPr>
        <a:xfrm flipV="1">
          <a:off x="9639300" y="6620281"/>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61028</xdr:rowOff>
    </xdr:from>
    <xdr:ext cx="378565" cy="259045"/>
    <xdr:sp macro="" textlink="">
      <xdr:nvSpPr>
        <xdr:cNvPr id="288" name="労働費平均値テキスト"/>
        <xdr:cNvSpPr txBox="1"/>
      </xdr:nvSpPr>
      <xdr:spPr>
        <a:xfrm>
          <a:off x="10528300" y="62332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38151</xdr:rowOff>
    </xdr:from>
    <xdr:to>
      <xdr:col>15</xdr:col>
      <xdr:colOff>231775</xdr:colOff>
      <xdr:row>37</xdr:row>
      <xdr:rowOff>139751</xdr:rowOff>
    </xdr:to>
    <xdr:sp macro="" textlink="">
      <xdr:nvSpPr>
        <xdr:cNvPr id="289" name="フローチャート : 判断 288"/>
        <xdr:cNvSpPr/>
      </xdr:nvSpPr>
      <xdr:spPr>
        <a:xfrm>
          <a:off x="104267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110668</xdr:rowOff>
    </xdr:from>
    <xdr:to>
      <xdr:col>14</xdr:col>
      <xdr:colOff>28575</xdr:colOff>
      <xdr:row>38</xdr:row>
      <xdr:rowOff>111125</xdr:rowOff>
    </xdr:to>
    <xdr:cxnSp macro="">
      <xdr:nvCxnSpPr>
        <xdr:cNvPr id="290" name="直線コネクタ 289"/>
        <xdr:cNvCxnSpPr/>
      </xdr:nvCxnSpPr>
      <xdr:spPr>
        <a:xfrm flipV="1">
          <a:off x="8750300" y="662576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33122</xdr:rowOff>
    </xdr:from>
    <xdr:to>
      <xdr:col>14</xdr:col>
      <xdr:colOff>79375</xdr:colOff>
      <xdr:row>36</xdr:row>
      <xdr:rowOff>134722</xdr:rowOff>
    </xdr:to>
    <xdr:sp macro="" textlink="">
      <xdr:nvSpPr>
        <xdr:cNvPr id="291" name="フローチャート : 判断 290"/>
        <xdr:cNvSpPr/>
      </xdr:nvSpPr>
      <xdr:spPr>
        <a:xfrm>
          <a:off x="9588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151249</xdr:rowOff>
    </xdr:from>
    <xdr:ext cx="469744" cy="259045"/>
    <xdr:sp macro="" textlink="">
      <xdr:nvSpPr>
        <xdr:cNvPr id="292" name="テキスト ボックス 291"/>
        <xdr:cNvSpPr txBox="1"/>
      </xdr:nvSpPr>
      <xdr:spPr>
        <a:xfrm>
          <a:off x="9404427" y="598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168275</xdr:rowOff>
    </xdr:from>
    <xdr:to>
      <xdr:col>12</xdr:col>
      <xdr:colOff>511175</xdr:colOff>
      <xdr:row>38</xdr:row>
      <xdr:rowOff>111125</xdr:rowOff>
    </xdr:to>
    <xdr:cxnSp macro="">
      <xdr:nvCxnSpPr>
        <xdr:cNvPr id="293" name="直線コネクタ 292"/>
        <xdr:cNvCxnSpPr/>
      </xdr:nvCxnSpPr>
      <xdr:spPr>
        <a:xfrm>
          <a:off x="7861300" y="651192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158623</xdr:rowOff>
    </xdr:from>
    <xdr:to>
      <xdr:col>12</xdr:col>
      <xdr:colOff>561975</xdr:colOff>
      <xdr:row>36</xdr:row>
      <xdr:rowOff>88773</xdr:rowOff>
    </xdr:to>
    <xdr:sp macro="" textlink="">
      <xdr:nvSpPr>
        <xdr:cNvPr id="294" name="フローチャート : 判断 293"/>
        <xdr:cNvSpPr/>
      </xdr:nvSpPr>
      <xdr:spPr>
        <a:xfrm>
          <a:off x="8699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105300</xdr:rowOff>
    </xdr:from>
    <xdr:ext cx="469744" cy="259045"/>
    <xdr:sp macro="" textlink="">
      <xdr:nvSpPr>
        <xdr:cNvPr id="295" name="テキスト ボックス 294"/>
        <xdr:cNvSpPr txBox="1"/>
      </xdr:nvSpPr>
      <xdr:spPr>
        <a:xfrm>
          <a:off x="8515427"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103810</xdr:rowOff>
    </xdr:from>
    <xdr:to>
      <xdr:col>11</xdr:col>
      <xdr:colOff>307975</xdr:colOff>
      <xdr:row>37</xdr:row>
      <xdr:rowOff>168275</xdr:rowOff>
    </xdr:to>
    <xdr:cxnSp macro="">
      <xdr:nvCxnSpPr>
        <xdr:cNvPr id="296" name="直線コネクタ 295"/>
        <xdr:cNvCxnSpPr/>
      </xdr:nvCxnSpPr>
      <xdr:spPr>
        <a:xfrm>
          <a:off x="6972300" y="6447460"/>
          <a:ext cx="8890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103531</xdr:rowOff>
    </xdr:from>
    <xdr:to>
      <xdr:col>11</xdr:col>
      <xdr:colOff>358775</xdr:colOff>
      <xdr:row>36</xdr:row>
      <xdr:rowOff>33681</xdr:rowOff>
    </xdr:to>
    <xdr:sp macro="" textlink="">
      <xdr:nvSpPr>
        <xdr:cNvPr id="297" name="フローチャート : 判断 296"/>
        <xdr:cNvSpPr/>
      </xdr:nvSpPr>
      <xdr:spPr>
        <a:xfrm>
          <a:off x="7810500" y="610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50208</xdr:rowOff>
    </xdr:from>
    <xdr:ext cx="469744" cy="259045"/>
    <xdr:sp macro="" textlink="">
      <xdr:nvSpPr>
        <xdr:cNvPr id="298" name="テキスト ボックス 297"/>
        <xdr:cNvSpPr txBox="1"/>
      </xdr:nvSpPr>
      <xdr:spPr>
        <a:xfrm>
          <a:off x="7626427" y="587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106274</xdr:rowOff>
    </xdr:from>
    <xdr:to>
      <xdr:col>10</xdr:col>
      <xdr:colOff>155575</xdr:colOff>
      <xdr:row>35</xdr:row>
      <xdr:rowOff>36424</xdr:rowOff>
    </xdr:to>
    <xdr:sp macro="" textlink="">
      <xdr:nvSpPr>
        <xdr:cNvPr id="299" name="フローチャート : 判断 298"/>
        <xdr:cNvSpPr/>
      </xdr:nvSpPr>
      <xdr:spPr>
        <a:xfrm>
          <a:off x="6921500" y="5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52951</xdr:rowOff>
    </xdr:from>
    <xdr:ext cx="469744" cy="259045"/>
    <xdr:sp macro="" textlink="">
      <xdr:nvSpPr>
        <xdr:cNvPr id="300" name="テキスト ボックス 299"/>
        <xdr:cNvSpPr txBox="1"/>
      </xdr:nvSpPr>
      <xdr:spPr>
        <a:xfrm>
          <a:off x="6737427" y="571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54381</xdr:rowOff>
    </xdr:from>
    <xdr:to>
      <xdr:col>15</xdr:col>
      <xdr:colOff>231775</xdr:colOff>
      <xdr:row>38</xdr:row>
      <xdr:rowOff>155981</xdr:rowOff>
    </xdr:to>
    <xdr:sp macro="" textlink="">
      <xdr:nvSpPr>
        <xdr:cNvPr id="306" name="円/楕円 305"/>
        <xdr:cNvSpPr/>
      </xdr:nvSpPr>
      <xdr:spPr>
        <a:xfrm>
          <a:off x="10426700" y="656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140758</xdr:rowOff>
    </xdr:from>
    <xdr:ext cx="378565" cy="259045"/>
    <xdr:sp macro="" textlink="">
      <xdr:nvSpPr>
        <xdr:cNvPr id="307" name="労働費該当値テキスト"/>
        <xdr:cNvSpPr txBox="1"/>
      </xdr:nvSpPr>
      <xdr:spPr>
        <a:xfrm>
          <a:off x="10528300" y="6484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59868</xdr:rowOff>
    </xdr:from>
    <xdr:to>
      <xdr:col>14</xdr:col>
      <xdr:colOff>79375</xdr:colOff>
      <xdr:row>38</xdr:row>
      <xdr:rowOff>161468</xdr:rowOff>
    </xdr:to>
    <xdr:sp macro="" textlink="">
      <xdr:nvSpPr>
        <xdr:cNvPr id="308" name="円/楕円 307"/>
        <xdr:cNvSpPr/>
      </xdr:nvSpPr>
      <xdr:spPr>
        <a:xfrm>
          <a:off x="9588500" y="65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152595</xdr:rowOff>
    </xdr:from>
    <xdr:ext cx="378565" cy="259045"/>
    <xdr:sp macro="" textlink="">
      <xdr:nvSpPr>
        <xdr:cNvPr id="309" name="テキスト ボックス 308"/>
        <xdr:cNvSpPr txBox="1"/>
      </xdr:nvSpPr>
      <xdr:spPr>
        <a:xfrm>
          <a:off x="9450017" y="6667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60325</xdr:rowOff>
    </xdr:from>
    <xdr:to>
      <xdr:col>12</xdr:col>
      <xdr:colOff>561975</xdr:colOff>
      <xdr:row>38</xdr:row>
      <xdr:rowOff>161925</xdr:rowOff>
    </xdr:to>
    <xdr:sp macro="" textlink="">
      <xdr:nvSpPr>
        <xdr:cNvPr id="310" name="円/楕円 309"/>
        <xdr:cNvSpPr/>
      </xdr:nvSpPr>
      <xdr:spPr>
        <a:xfrm>
          <a:off x="8699500" y="65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153052</xdr:rowOff>
    </xdr:from>
    <xdr:ext cx="378565" cy="259045"/>
    <xdr:sp macro="" textlink="">
      <xdr:nvSpPr>
        <xdr:cNvPr id="311" name="テキスト ボックス 310"/>
        <xdr:cNvSpPr txBox="1"/>
      </xdr:nvSpPr>
      <xdr:spPr>
        <a:xfrm>
          <a:off x="8561017" y="6668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117475</xdr:rowOff>
    </xdr:from>
    <xdr:to>
      <xdr:col>11</xdr:col>
      <xdr:colOff>358775</xdr:colOff>
      <xdr:row>38</xdr:row>
      <xdr:rowOff>47625</xdr:rowOff>
    </xdr:to>
    <xdr:sp macro="" textlink="">
      <xdr:nvSpPr>
        <xdr:cNvPr id="312" name="円/楕円 311"/>
        <xdr:cNvSpPr/>
      </xdr:nvSpPr>
      <xdr:spPr>
        <a:xfrm>
          <a:off x="7810500" y="64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38752</xdr:rowOff>
    </xdr:from>
    <xdr:ext cx="378565" cy="259045"/>
    <xdr:sp macro="" textlink="">
      <xdr:nvSpPr>
        <xdr:cNvPr id="313" name="テキスト ボックス 312"/>
        <xdr:cNvSpPr txBox="1"/>
      </xdr:nvSpPr>
      <xdr:spPr>
        <a:xfrm>
          <a:off x="7672017" y="6553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53010</xdr:rowOff>
    </xdr:from>
    <xdr:to>
      <xdr:col>10</xdr:col>
      <xdr:colOff>155575</xdr:colOff>
      <xdr:row>37</xdr:row>
      <xdr:rowOff>154610</xdr:rowOff>
    </xdr:to>
    <xdr:sp macro="" textlink="">
      <xdr:nvSpPr>
        <xdr:cNvPr id="314" name="円/楕円 313"/>
        <xdr:cNvSpPr/>
      </xdr:nvSpPr>
      <xdr:spPr>
        <a:xfrm>
          <a:off x="6921500" y="63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145737</xdr:rowOff>
    </xdr:from>
    <xdr:ext cx="378565" cy="259045"/>
    <xdr:sp macro="" textlink="">
      <xdr:nvSpPr>
        <xdr:cNvPr id="315" name="テキスト ボックス 314"/>
        <xdr:cNvSpPr txBox="1"/>
      </xdr:nvSpPr>
      <xdr:spPr>
        <a:xfrm>
          <a:off x="6783017" y="6489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29" name="テキスト ボックス 328"/>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1" name="テキスト ボックス 330"/>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3" name="テキスト ボックス 332"/>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37" name="テキスト ボックス 336"/>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48042</xdr:rowOff>
    </xdr:from>
    <xdr:to>
      <xdr:col>15</xdr:col>
      <xdr:colOff>180340</xdr:colOff>
      <xdr:row>59</xdr:row>
      <xdr:rowOff>94197</xdr:rowOff>
    </xdr:to>
    <xdr:cxnSp macro="">
      <xdr:nvCxnSpPr>
        <xdr:cNvPr id="341" name="直線コネクタ 340"/>
        <xdr:cNvCxnSpPr/>
      </xdr:nvCxnSpPr>
      <xdr:spPr>
        <a:xfrm flipV="1">
          <a:off x="10475595" y="8791992"/>
          <a:ext cx="1270" cy="141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98024</xdr:rowOff>
    </xdr:from>
    <xdr:ext cx="313932" cy="259045"/>
    <xdr:sp macro="" textlink="">
      <xdr:nvSpPr>
        <xdr:cNvPr id="342" name="農林水産業費最小値テキスト"/>
        <xdr:cNvSpPr txBox="1"/>
      </xdr:nvSpPr>
      <xdr:spPr>
        <a:xfrm>
          <a:off x="10528300" y="10213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15</xdr:col>
      <xdr:colOff>92075</xdr:colOff>
      <xdr:row>59</xdr:row>
      <xdr:rowOff>94197</xdr:rowOff>
    </xdr:from>
    <xdr:to>
      <xdr:col>15</xdr:col>
      <xdr:colOff>269875</xdr:colOff>
      <xdr:row>59</xdr:row>
      <xdr:rowOff>94197</xdr:rowOff>
    </xdr:to>
    <xdr:cxnSp macro="">
      <xdr:nvCxnSpPr>
        <xdr:cNvPr id="343" name="直線コネクタ 342"/>
        <xdr:cNvCxnSpPr/>
      </xdr:nvCxnSpPr>
      <xdr:spPr>
        <a:xfrm>
          <a:off x="10388600" y="1020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166169</xdr:rowOff>
    </xdr:from>
    <xdr:ext cx="534377" cy="259045"/>
    <xdr:sp macro="" textlink="">
      <xdr:nvSpPr>
        <xdr:cNvPr id="344" name="農林水産業費最大値テキスト"/>
        <xdr:cNvSpPr txBox="1"/>
      </xdr:nvSpPr>
      <xdr:spPr>
        <a:xfrm>
          <a:off x="10528300" y="856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13,067</a:t>
          </a:r>
          <a:endParaRPr kumimoji="1" lang="ja-JP" altLang="en-US" sz="1000" b="1">
            <a:latin typeface="ＭＳ Ｐゴシック"/>
          </a:endParaRPr>
        </a:p>
      </xdr:txBody>
    </xdr:sp>
    <xdr:clientData/>
  </xdr:oneCellAnchor>
  <xdr:twoCellAnchor>
    <xdr:from>
      <xdr:col>15</xdr:col>
      <xdr:colOff>92075</xdr:colOff>
      <xdr:row>51</xdr:row>
      <xdr:rowOff>48042</xdr:rowOff>
    </xdr:from>
    <xdr:to>
      <xdr:col>15</xdr:col>
      <xdr:colOff>269875</xdr:colOff>
      <xdr:row>51</xdr:row>
      <xdr:rowOff>48042</xdr:rowOff>
    </xdr:to>
    <xdr:cxnSp macro="">
      <xdr:nvCxnSpPr>
        <xdr:cNvPr id="345" name="直線コネクタ 344"/>
        <xdr:cNvCxnSpPr/>
      </xdr:nvCxnSpPr>
      <xdr:spPr>
        <a:xfrm>
          <a:off x="10388600" y="87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1887</xdr:rowOff>
    </xdr:from>
    <xdr:to>
      <xdr:col>15</xdr:col>
      <xdr:colOff>180975</xdr:colOff>
      <xdr:row>56</xdr:row>
      <xdr:rowOff>138720</xdr:rowOff>
    </xdr:to>
    <xdr:cxnSp macro="">
      <xdr:nvCxnSpPr>
        <xdr:cNvPr id="346" name="直線コネクタ 345"/>
        <xdr:cNvCxnSpPr/>
      </xdr:nvCxnSpPr>
      <xdr:spPr>
        <a:xfrm flipV="1">
          <a:off x="9639300" y="9431637"/>
          <a:ext cx="838200" cy="30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4734</xdr:rowOff>
    </xdr:from>
    <xdr:ext cx="469744" cy="259045"/>
    <xdr:sp macro="" textlink="">
      <xdr:nvSpPr>
        <xdr:cNvPr id="347" name="農林水産業費平均値テキスト"/>
        <xdr:cNvSpPr txBox="1"/>
      </xdr:nvSpPr>
      <xdr:spPr>
        <a:xfrm>
          <a:off x="10528300" y="9777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26307</xdr:rowOff>
    </xdr:from>
    <xdr:to>
      <xdr:col>15</xdr:col>
      <xdr:colOff>231775</xdr:colOff>
      <xdr:row>57</xdr:row>
      <xdr:rowOff>127907</xdr:rowOff>
    </xdr:to>
    <xdr:sp macro="" textlink="">
      <xdr:nvSpPr>
        <xdr:cNvPr id="348" name="フローチャート : 判断 347"/>
        <xdr:cNvSpPr/>
      </xdr:nvSpPr>
      <xdr:spPr>
        <a:xfrm>
          <a:off x="10426700" y="979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138720</xdr:rowOff>
    </xdr:from>
    <xdr:to>
      <xdr:col>14</xdr:col>
      <xdr:colOff>28575</xdr:colOff>
      <xdr:row>57</xdr:row>
      <xdr:rowOff>19739</xdr:rowOff>
    </xdr:to>
    <xdr:cxnSp macro="">
      <xdr:nvCxnSpPr>
        <xdr:cNvPr id="349" name="直線コネクタ 348"/>
        <xdr:cNvCxnSpPr/>
      </xdr:nvCxnSpPr>
      <xdr:spPr>
        <a:xfrm flipV="1">
          <a:off x="8750300" y="9739920"/>
          <a:ext cx="889000" cy="5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169999</xdr:rowOff>
    </xdr:from>
    <xdr:to>
      <xdr:col>14</xdr:col>
      <xdr:colOff>79375</xdr:colOff>
      <xdr:row>54</xdr:row>
      <xdr:rowOff>100149</xdr:rowOff>
    </xdr:to>
    <xdr:sp macro="" textlink="">
      <xdr:nvSpPr>
        <xdr:cNvPr id="350" name="フローチャート : 判断 349"/>
        <xdr:cNvSpPr/>
      </xdr:nvSpPr>
      <xdr:spPr>
        <a:xfrm>
          <a:off x="9588500" y="925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52</xdr:row>
      <xdr:rowOff>116676</xdr:rowOff>
    </xdr:from>
    <xdr:ext cx="469744" cy="259045"/>
    <xdr:sp macro="" textlink="">
      <xdr:nvSpPr>
        <xdr:cNvPr id="351" name="テキスト ボックス 350"/>
        <xdr:cNvSpPr txBox="1"/>
      </xdr:nvSpPr>
      <xdr:spPr>
        <a:xfrm>
          <a:off x="9404427" y="903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59363</xdr:rowOff>
    </xdr:from>
    <xdr:to>
      <xdr:col>12</xdr:col>
      <xdr:colOff>511175</xdr:colOff>
      <xdr:row>57</xdr:row>
      <xdr:rowOff>19739</xdr:rowOff>
    </xdr:to>
    <xdr:cxnSp macro="">
      <xdr:nvCxnSpPr>
        <xdr:cNvPr id="352" name="直線コネクタ 351"/>
        <xdr:cNvCxnSpPr/>
      </xdr:nvCxnSpPr>
      <xdr:spPr>
        <a:xfrm>
          <a:off x="7861300" y="9489113"/>
          <a:ext cx="889000" cy="30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99785</xdr:rowOff>
    </xdr:from>
    <xdr:to>
      <xdr:col>12</xdr:col>
      <xdr:colOff>561975</xdr:colOff>
      <xdr:row>55</xdr:row>
      <xdr:rowOff>29935</xdr:rowOff>
    </xdr:to>
    <xdr:sp macro="" textlink="">
      <xdr:nvSpPr>
        <xdr:cNvPr id="353" name="フローチャート : 判断 352"/>
        <xdr:cNvSpPr/>
      </xdr:nvSpPr>
      <xdr:spPr>
        <a:xfrm>
          <a:off x="8699500" y="935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46462</xdr:rowOff>
    </xdr:from>
    <xdr:ext cx="469744" cy="259045"/>
    <xdr:sp macro="" textlink="">
      <xdr:nvSpPr>
        <xdr:cNvPr id="354" name="テキスト ボックス 353"/>
        <xdr:cNvSpPr txBox="1"/>
      </xdr:nvSpPr>
      <xdr:spPr>
        <a:xfrm>
          <a:off x="8515427" y="913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50546</xdr:rowOff>
    </xdr:from>
    <xdr:to>
      <xdr:col>11</xdr:col>
      <xdr:colOff>307975</xdr:colOff>
      <xdr:row>55</xdr:row>
      <xdr:rowOff>59363</xdr:rowOff>
    </xdr:to>
    <xdr:cxnSp macro="">
      <xdr:nvCxnSpPr>
        <xdr:cNvPr id="355" name="直線コネクタ 354"/>
        <xdr:cNvCxnSpPr/>
      </xdr:nvCxnSpPr>
      <xdr:spPr>
        <a:xfrm>
          <a:off x="6972300" y="9480296"/>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148662</xdr:rowOff>
    </xdr:from>
    <xdr:to>
      <xdr:col>11</xdr:col>
      <xdr:colOff>358775</xdr:colOff>
      <xdr:row>55</xdr:row>
      <xdr:rowOff>78812</xdr:rowOff>
    </xdr:to>
    <xdr:sp macro="" textlink="">
      <xdr:nvSpPr>
        <xdr:cNvPr id="356" name="フローチャート : 判断 355"/>
        <xdr:cNvSpPr/>
      </xdr:nvSpPr>
      <xdr:spPr>
        <a:xfrm>
          <a:off x="7810500" y="940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53</xdr:row>
      <xdr:rowOff>95339</xdr:rowOff>
    </xdr:from>
    <xdr:ext cx="469744" cy="259045"/>
    <xdr:sp macro="" textlink="">
      <xdr:nvSpPr>
        <xdr:cNvPr id="357" name="テキスト ボックス 356"/>
        <xdr:cNvSpPr txBox="1"/>
      </xdr:nvSpPr>
      <xdr:spPr>
        <a:xfrm>
          <a:off x="7626427" y="918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162596</xdr:rowOff>
    </xdr:from>
    <xdr:to>
      <xdr:col>10</xdr:col>
      <xdr:colOff>155575</xdr:colOff>
      <xdr:row>55</xdr:row>
      <xdr:rowOff>92746</xdr:rowOff>
    </xdr:to>
    <xdr:sp macro="" textlink="">
      <xdr:nvSpPr>
        <xdr:cNvPr id="358" name="フローチャート : 判断 357"/>
        <xdr:cNvSpPr/>
      </xdr:nvSpPr>
      <xdr:spPr>
        <a:xfrm>
          <a:off x="6921500" y="94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53</xdr:row>
      <xdr:rowOff>109273</xdr:rowOff>
    </xdr:from>
    <xdr:ext cx="469744" cy="259045"/>
    <xdr:sp macro="" textlink="">
      <xdr:nvSpPr>
        <xdr:cNvPr id="359" name="テキスト ボックス 358"/>
        <xdr:cNvSpPr txBox="1"/>
      </xdr:nvSpPr>
      <xdr:spPr>
        <a:xfrm>
          <a:off x="6737427" y="919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122537</xdr:rowOff>
    </xdr:from>
    <xdr:to>
      <xdr:col>15</xdr:col>
      <xdr:colOff>231775</xdr:colOff>
      <xdr:row>55</xdr:row>
      <xdr:rowOff>52687</xdr:rowOff>
    </xdr:to>
    <xdr:sp macro="" textlink="">
      <xdr:nvSpPr>
        <xdr:cNvPr id="365" name="円/楕円 364"/>
        <xdr:cNvSpPr/>
      </xdr:nvSpPr>
      <xdr:spPr>
        <a:xfrm>
          <a:off x="10426700" y="938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145414</xdr:rowOff>
    </xdr:from>
    <xdr:ext cx="469744" cy="259045"/>
    <xdr:sp macro="" textlink="">
      <xdr:nvSpPr>
        <xdr:cNvPr id="366" name="農林水産業費該当値テキスト"/>
        <xdr:cNvSpPr txBox="1"/>
      </xdr:nvSpPr>
      <xdr:spPr>
        <a:xfrm>
          <a:off x="10528300" y="923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87920</xdr:rowOff>
    </xdr:from>
    <xdr:to>
      <xdr:col>14</xdr:col>
      <xdr:colOff>79375</xdr:colOff>
      <xdr:row>57</xdr:row>
      <xdr:rowOff>18070</xdr:rowOff>
    </xdr:to>
    <xdr:sp macro="" textlink="">
      <xdr:nvSpPr>
        <xdr:cNvPr id="367" name="円/楕円 366"/>
        <xdr:cNvSpPr/>
      </xdr:nvSpPr>
      <xdr:spPr>
        <a:xfrm>
          <a:off x="9588500" y="968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9197</xdr:rowOff>
    </xdr:from>
    <xdr:ext cx="469744" cy="259045"/>
    <xdr:sp macro="" textlink="">
      <xdr:nvSpPr>
        <xdr:cNvPr id="368" name="テキスト ボックス 367"/>
        <xdr:cNvSpPr txBox="1"/>
      </xdr:nvSpPr>
      <xdr:spPr>
        <a:xfrm>
          <a:off x="9404427" y="978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140389</xdr:rowOff>
    </xdr:from>
    <xdr:to>
      <xdr:col>12</xdr:col>
      <xdr:colOff>561975</xdr:colOff>
      <xdr:row>57</xdr:row>
      <xdr:rowOff>70539</xdr:rowOff>
    </xdr:to>
    <xdr:sp macro="" textlink="">
      <xdr:nvSpPr>
        <xdr:cNvPr id="369" name="円/楕円 368"/>
        <xdr:cNvSpPr/>
      </xdr:nvSpPr>
      <xdr:spPr>
        <a:xfrm>
          <a:off x="8699500" y="974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61666</xdr:rowOff>
    </xdr:from>
    <xdr:ext cx="469744" cy="259045"/>
    <xdr:sp macro="" textlink="">
      <xdr:nvSpPr>
        <xdr:cNvPr id="370" name="テキスト ボックス 369"/>
        <xdr:cNvSpPr txBox="1"/>
      </xdr:nvSpPr>
      <xdr:spPr>
        <a:xfrm>
          <a:off x="8515427" y="98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3,877</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8563</xdr:rowOff>
    </xdr:from>
    <xdr:to>
      <xdr:col>11</xdr:col>
      <xdr:colOff>358775</xdr:colOff>
      <xdr:row>55</xdr:row>
      <xdr:rowOff>110163</xdr:rowOff>
    </xdr:to>
    <xdr:sp macro="" textlink="">
      <xdr:nvSpPr>
        <xdr:cNvPr id="371" name="円/楕円 370"/>
        <xdr:cNvSpPr/>
      </xdr:nvSpPr>
      <xdr:spPr>
        <a:xfrm>
          <a:off x="7810500" y="943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101290</xdr:rowOff>
    </xdr:from>
    <xdr:ext cx="469744" cy="259045"/>
    <xdr:sp macro="" textlink="">
      <xdr:nvSpPr>
        <xdr:cNvPr id="372" name="テキスト ボックス 371"/>
        <xdr:cNvSpPr txBox="1"/>
      </xdr:nvSpPr>
      <xdr:spPr>
        <a:xfrm>
          <a:off x="7626427" y="953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6,663</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171196</xdr:rowOff>
    </xdr:from>
    <xdr:to>
      <xdr:col>10</xdr:col>
      <xdr:colOff>155575</xdr:colOff>
      <xdr:row>55</xdr:row>
      <xdr:rowOff>101346</xdr:rowOff>
    </xdr:to>
    <xdr:sp macro="" textlink="">
      <xdr:nvSpPr>
        <xdr:cNvPr id="373" name="円/楕円 372"/>
        <xdr:cNvSpPr/>
      </xdr:nvSpPr>
      <xdr:spPr>
        <a:xfrm>
          <a:off x="6921500" y="942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92473</xdr:rowOff>
    </xdr:from>
    <xdr:ext cx="469744" cy="259045"/>
    <xdr:sp macro="" textlink="">
      <xdr:nvSpPr>
        <xdr:cNvPr id="374" name="テキスト ボックス 373"/>
        <xdr:cNvSpPr txBox="1"/>
      </xdr:nvSpPr>
      <xdr:spPr>
        <a:xfrm>
          <a:off x="6737427" y="952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70</xdr:row>
      <xdr:rowOff>111777</xdr:rowOff>
    </xdr:from>
    <xdr:ext cx="531299" cy="259045"/>
    <xdr:sp macro="" textlink="">
      <xdr:nvSpPr>
        <xdr:cNvPr id="390" name="テキスト ボックス 389"/>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137014</xdr:rowOff>
    </xdr:from>
    <xdr:to>
      <xdr:col>15</xdr:col>
      <xdr:colOff>180340</xdr:colOff>
      <xdr:row>77</xdr:row>
      <xdr:rowOff>92094</xdr:rowOff>
    </xdr:to>
    <xdr:cxnSp macro="">
      <xdr:nvCxnSpPr>
        <xdr:cNvPr id="394" name="直線コネクタ 393"/>
        <xdr:cNvCxnSpPr/>
      </xdr:nvCxnSpPr>
      <xdr:spPr>
        <a:xfrm flipV="1">
          <a:off x="10475595" y="12138514"/>
          <a:ext cx="1270" cy="11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95921</xdr:rowOff>
    </xdr:from>
    <xdr:ext cx="469744" cy="259045"/>
    <xdr:sp macro="" textlink="">
      <xdr:nvSpPr>
        <xdr:cNvPr id="395" name="商工費最小値テキスト"/>
        <xdr:cNvSpPr txBox="1"/>
      </xdr:nvSpPr>
      <xdr:spPr>
        <a:xfrm>
          <a:off x="10528300" y="1329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a:t>
          </a:r>
          <a:endParaRPr kumimoji="1" lang="ja-JP" altLang="en-US" sz="1000" b="1">
            <a:latin typeface="ＭＳ Ｐゴシック"/>
          </a:endParaRPr>
        </a:p>
      </xdr:txBody>
    </xdr:sp>
    <xdr:clientData/>
  </xdr:oneCellAnchor>
  <xdr:twoCellAnchor>
    <xdr:from>
      <xdr:col>15</xdr:col>
      <xdr:colOff>92075</xdr:colOff>
      <xdr:row>77</xdr:row>
      <xdr:rowOff>92094</xdr:rowOff>
    </xdr:from>
    <xdr:to>
      <xdr:col>15</xdr:col>
      <xdr:colOff>269875</xdr:colOff>
      <xdr:row>77</xdr:row>
      <xdr:rowOff>92094</xdr:rowOff>
    </xdr:to>
    <xdr:cxnSp macro="">
      <xdr:nvCxnSpPr>
        <xdr:cNvPr id="396" name="直線コネクタ 395"/>
        <xdr:cNvCxnSpPr/>
      </xdr:nvCxnSpPr>
      <xdr:spPr>
        <a:xfrm>
          <a:off x="10388600" y="13293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83691</xdr:rowOff>
    </xdr:from>
    <xdr:ext cx="534377" cy="259045"/>
    <xdr:sp macro="" textlink="">
      <xdr:nvSpPr>
        <xdr:cNvPr id="397" name="商工費最大値テキスト"/>
        <xdr:cNvSpPr txBox="1"/>
      </xdr:nvSpPr>
      <xdr:spPr>
        <a:xfrm>
          <a:off x="10528300" y="1191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22,047</a:t>
          </a:r>
          <a:endParaRPr kumimoji="1" lang="ja-JP" altLang="en-US" sz="1000" b="1">
            <a:latin typeface="ＭＳ Ｐゴシック"/>
          </a:endParaRPr>
        </a:p>
      </xdr:txBody>
    </xdr:sp>
    <xdr:clientData/>
  </xdr:oneCellAnchor>
  <xdr:twoCellAnchor>
    <xdr:from>
      <xdr:col>15</xdr:col>
      <xdr:colOff>92075</xdr:colOff>
      <xdr:row>70</xdr:row>
      <xdr:rowOff>137014</xdr:rowOff>
    </xdr:from>
    <xdr:to>
      <xdr:col>15</xdr:col>
      <xdr:colOff>269875</xdr:colOff>
      <xdr:row>70</xdr:row>
      <xdr:rowOff>137014</xdr:rowOff>
    </xdr:to>
    <xdr:cxnSp macro="">
      <xdr:nvCxnSpPr>
        <xdr:cNvPr id="398" name="直線コネクタ 397"/>
        <xdr:cNvCxnSpPr/>
      </xdr:nvCxnSpPr>
      <xdr:spPr>
        <a:xfrm>
          <a:off x="10388600" y="1213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87807</xdr:rowOff>
    </xdr:from>
    <xdr:to>
      <xdr:col>15</xdr:col>
      <xdr:colOff>180975</xdr:colOff>
      <xdr:row>76</xdr:row>
      <xdr:rowOff>168847</xdr:rowOff>
    </xdr:to>
    <xdr:cxnSp macro="">
      <xdr:nvCxnSpPr>
        <xdr:cNvPr id="399" name="直線コネクタ 398"/>
        <xdr:cNvCxnSpPr/>
      </xdr:nvCxnSpPr>
      <xdr:spPr>
        <a:xfrm flipV="1">
          <a:off x="9639300" y="13118007"/>
          <a:ext cx="838200" cy="8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148010</xdr:rowOff>
    </xdr:from>
    <xdr:ext cx="469744" cy="259045"/>
    <xdr:sp macro="" textlink="">
      <xdr:nvSpPr>
        <xdr:cNvPr id="400" name="商工費平均値テキスト"/>
        <xdr:cNvSpPr txBox="1"/>
      </xdr:nvSpPr>
      <xdr:spPr>
        <a:xfrm>
          <a:off x="10528300" y="12835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125133</xdr:rowOff>
    </xdr:from>
    <xdr:to>
      <xdr:col>15</xdr:col>
      <xdr:colOff>231775</xdr:colOff>
      <xdr:row>76</xdr:row>
      <xdr:rowOff>55283</xdr:rowOff>
    </xdr:to>
    <xdr:sp macro="" textlink="">
      <xdr:nvSpPr>
        <xdr:cNvPr id="401" name="フローチャート : 判断 400"/>
        <xdr:cNvSpPr/>
      </xdr:nvSpPr>
      <xdr:spPr>
        <a:xfrm>
          <a:off x="10426700" y="1298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168847</xdr:rowOff>
    </xdr:from>
    <xdr:to>
      <xdr:col>14</xdr:col>
      <xdr:colOff>28575</xdr:colOff>
      <xdr:row>77</xdr:row>
      <xdr:rowOff>16827</xdr:rowOff>
    </xdr:to>
    <xdr:cxnSp macro="">
      <xdr:nvCxnSpPr>
        <xdr:cNvPr id="402" name="直線コネクタ 401"/>
        <xdr:cNvCxnSpPr/>
      </xdr:nvCxnSpPr>
      <xdr:spPr>
        <a:xfrm flipV="1">
          <a:off x="8750300" y="13199047"/>
          <a:ext cx="8890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14491</xdr:rowOff>
    </xdr:from>
    <xdr:to>
      <xdr:col>14</xdr:col>
      <xdr:colOff>79375</xdr:colOff>
      <xdr:row>75</xdr:row>
      <xdr:rowOff>116091</xdr:rowOff>
    </xdr:to>
    <xdr:sp macro="" textlink="">
      <xdr:nvSpPr>
        <xdr:cNvPr id="403" name="フローチャート : 判断 402"/>
        <xdr:cNvSpPr/>
      </xdr:nvSpPr>
      <xdr:spPr>
        <a:xfrm>
          <a:off x="9588500" y="1287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73</xdr:row>
      <xdr:rowOff>132618</xdr:rowOff>
    </xdr:from>
    <xdr:ext cx="469744" cy="259045"/>
    <xdr:sp macro="" textlink="">
      <xdr:nvSpPr>
        <xdr:cNvPr id="404" name="テキスト ボックス 403"/>
        <xdr:cNvSpPr txBox="1"/>
      </xdr:nvSpPr>
      <xdr:spPr>
        <a:xfrm>
          <a:off x="9404427" y="1264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13342</xdr:rowOff>
    </xdr:from>
    <xdr:to>
      <xdr:col>12</xdr:col>
      <xdr:colOff>511175</xdr:colOff>
      <xdr:row>77</xdr:row>
      <xdr:rowOff>16827</xdr:rowOff>
    </xdr:to>
    <xdr:cxnSp macro="">
      <xdr:nvCxnSpPr>
        <xdr:cNvPr id="405" name="直線コネクタ 404"/>
        <xdr:cNvCxnSpPr/>
      </xdr:nvCxnSpPr>
      <xdr:spPr>
        <a:xfrm>
          <a:off x="7861300" y="13214992"/>
          <a:ext cx="889000" cy="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168625</xdr:rowOff>
    </xdr:from>
    <xdr:to>
      <xdr:col>12</xdr:col>
      <xdr:colOff>561975</xdr:colOff>
      <xdr:row>75</xdr:row>
      <xdr:rowOff>98775</xdr:rowOff>
    </xdr:to>
    <xdr:sp macro="" textlink="">
      <xdr:nvSpPr>
        <xdr:cNvPr id="406" name="フローチャート : 判断 405"/>
        <xdr:cNvSpPr/>
      </xdr:nvSpPr>
      <xdr:spPr>
        <a:xfrm>
          <a:off x="8699500" y="128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73</xdr:row>
      <xdr:rowOff>115302</xdr:rowOff>
    </xdr:from>
    <xdr:ext cx="469744" cy="259045"/>
    <xdr:sp macro="" textlink="">
      <xdr:nvSpPr>
        <xdr:cNvPr id="407" name="テキスト ボックス 406"/>
        <xdr:cNvSpPr txBox="1"/>
      </xdr:nvSpPr>
      <xdr:spPr>
        <a:xfrm>
          <a:off x="8515427" y="126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162731</xdr:rowOff>
    </xdr:from>
    <xdr:to>
      <xdr:col>11</xdr:col>
      <xdr:colOff>307975</xdr:colOff>
      <xdr:row>77</xdr:row>
      <xdr:rowOff>13342</xdr:rowOff>
    </xdr:to>
    <xdr:cxnSp macro="">
      <xdr:nvCxnSpPr>
        <xdr:cNvPr id="408" name="直線コネクタ 407"/>
        <xdr:cNvCxnSpPr/>
      </xdr:nvCxnSpPr>
      <xdr:spPr>
        <a:xfrm>
          <a:off x="6972300" y="13192931"/>
          <a:ext cx="889000" cy="2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13405</xdr:rowOff>
    </xdr:from>
    <xdr:to>
      <xdr:col>11</xdr:col>
      <xdr:colOff>358775</xdr:colOff>
      <xdr:row>75</xdr:row>
      <xdr:rowOff>115005</xdr:rowOff>
    </xdr:to>
    <xdr:sp macro="" textlink="">
      <xdr:nvSpPr>
        <xdr:cNvPr id="409" name="フローチャート : 判断 408"/>
        <xdr:cNvSpPr/>
      </xdr:nvSpPr>
      <xdr:spPr>
        <a:xfrm>
          <a:off x="7810500" y="128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73</xdr:row>
      <xdr:rowOff>131532</xdr:rowOff>
    </xdr:from>
    <xdr:ext cx="469744" cy="259045"/>
    <xdr:sp macro="" textlink="">
      <xdr:nvSpPr>
        <xdr:cNvPr id="410" name="テキスト ボックス 409"/>
        <xdr:cNvSpPr txBox="1"/>
      </xdr:nvSpPr>
      <xdr:spPr>
        <a:xfrm>
          <a:off x="7626427" y="1264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22434</xdr:rowOff>
    </xdr:from>
    <xdr:to>
      <xdr:col>10</xdr:col>
      <xdr:colOff>155575</xdr:colOff>
      <xdr:row>75</xdr:row>
      <xdr:rowOff>124034</xdr:rowOff>
    </xdr:to>
    <xdr:sp macro="" textlink="">
      <xdr:nvSpPr>
        <xdr:cNvPr id="411" name="フローチャート : 判断 410"/>
        <xdr:cNvSpPr/>
      </xdr:nvSpPr>
      <xdr:spPr>
        <a:xfrm>
          <a:off x="6921500" y="1288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73</xdr:row>
      <xdr:rowOff>140561</xdr:rowOff>
    </xdr:from>
    <xdr:ext cx="469744" cy="259045"/>
    <xdr:sp macro="" textlink="">
      <xdr:nvSpPr>
        <xdr:cNvPr id="412" name="テキスト ボックス 411"/>
        <xdr:cNvSpPr txBox="1"/>
      </xdr:nvSpPr>
      <xdr:spPr>
        <a:xfrm>
          <a:off x="6737427" y="1265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37007</xdr:rowOff>
    </xdr:from>
    <xdr:to>
      <xdr:col>15</xdr:col>
      <xdr:colOff>231775</xdr:colOff>
      <xdr:row>76</xdr:row>
      <xdr:rowOff>138607</xdr:rowOff>
    </xdr:to>
    <xdr:sp macro="" textlink="">
      <xdr:nvSpPr>
        <xdr:cNvPr id="418" name="円/楕円 417"/>
        <xdr:cNvSpPr/>
      </xdr:nvSpPr>
      <xdr:spPr>
        <a:xfrm>
          <a:off x="10426700" y="1306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15434</xdr:rowOff>
    </xdr:from>
    <xdr:ext cx="469744" cy="259045"/>
    <xdr:sp macro="" textlink="">
      <xdr:nvSpPr>
        <xdr:cNvPr id="419" name="商工費該当値テキスト"/>
        <xdr:cNvSpPr txBox="1"/>
      </xdr:nvSpPr>
      <xdr:spPr>
        <a:xfrm>
          <a:off x="10528300" y="1304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118047</xdr:rowOff>
    </xdr:from>
    <xdr:to>
      <xdr:col>14</xdr:col>
      <xdr:colOff>79375</xdr:colOff>
      <xdr:row>77</xdr:row>
      <xdr:rowOff>48197</xdr:rowOff>
    </xdr:to>
    <xdr:sp macro="" textlink="">
      <xdr:nvSpPr>
        <xdr:cNvPr id="420" name="円/楕円 419"/>
        <xdr:cNvSpPr/>
      </xdr:nvSpPr>
      <xdr:spPr>
        <a:xfrm>
          <a:off x="9588500" y="1314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39324</xdr:rowOff>
    </xdr:from>
    <xdr:ext cx="469744" cy="259045"/>
    <xdr:sp macro="" textlink="">
      <xdr:nvSpPr>
        <xdr:cNvPr id="421" name="テキスト ボックス 420"/>
        <xdr:cNvSpPr txBox="1"/>
      </xdr:nvSpPr>
      <xdr:spPr>
        <a:xfrm>
          <a:off x="9404427" y="1324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137477</xdr:rowOff>
    </xdr:from>
    <xdr:to>
      <xdr:col>12</xdr:col>
      <xdr:colOff>561975</xdr:colOff>
      <xdr:row>77</xdr:row>
      <xdr:rowOff>67627</xdr:rowOff>
    </xdr:to>
    <xdr:sp macro="" textlink="">
      <xdr:nvSpPr>
        <xdr:cNvPr id="422" name="円/楕円 421"/>
        <xdr:cNvSpPr/>
      </xdr:nvSpPr>
      <xdr:spPr>
        <a:xfrm>
          <a:off x="8699500" y="1316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58754</xdr:rowOff>
    </xdr:from>
    <xdr:ext cx="469744" cy="259045"/>
    <xdr:sp macro="" textlink="">
      <xdr:nvSpPr>
        <xdr:cNvPr id="423" name="テキスト ボックス 422"/>
        <xdr:cNvSpPr txBox="1"/>
      </xdr:nvSpPr>
      <xdr:spPr>
        <a:xfrm>
          <a:off x="8515427" y="1326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3,150</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133992</xdr:rowOff>
    </xdr:from>
    <xdr:to>
      <xdr:col>11</xdr:col>
      <xdr:colOff>358775</xdr:colOff>
      <xdr:row>77</xdr:row>
      <xdr:rowOff>64142</xdr:rowOff>
    </xdr:to>
    <xdr:sp macro="" textlink="">
      <xdr:nvSpPr>
        <xdr:cNvPr id="424" name="円/楕円 423"/>
        <xdr:cNvSpPr/>
      </xdr:nvSpPr>
      <xdr:spPr>
        <a:xfrm>
          <a:off x="7810500" y="1316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55269</xdr:rowOff>
    </xdr:from>
    <xdr:ext cx="469744" cy="259045"/>
    <xdr:sp macro="" textlink="">
      <xdr:nvSpPr>
        <xdr:cNvPr id="425" name="テキスト ボックス 424"/>
        <xdr:cNvSpPr txBox="1"/>
      </xdr:nvSpPr>
      <xdr:spPr>
        <a:xfrm>
          <a:off x="7626427" y="1325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3,211</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111931</xdr:rowOff>
    </xdr:from>
    <xdr:to>
      <xdr:col>10</xdr:col>
      <xdr:colOff>155575</xdr:colOff>
      <xdr:row>77</xdr:row>
      <xdr:rowOff>42081</xdr:rowOff>
    </xdr:to>
    <xdr:sp macro="" textlink="">
      <xdr:nvSpPr>
        <xdr:cNvPr id="426" name="円/楕円 425"/>
        <xdr:cNvSpPr/>
      </xdr:nvSpPr>
      <xdr:spPr>
        <a:xfrm>
          <a:off x="6921500" y="1314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33208</xdr:rowOff>
    </xdr:from>
    <xdr:ext cx="469744" cy="259045"/>
    <xdr:sp macro="" textlink="">
      <xdr:nvSpPr>
        <xdr:cNvPr id="427" name="テキスト ボックス 426"/>
        <xdr:cNvSpPr txBox="1"/>
      </xdr:nvSpPr>
      <xdr:spPr>
        <a:xfrm>
          <a:off x="6737427" y="1323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8" name="テキスト ボックス 43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8" name="テキスト ボックス 44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50" name="テキスト ボックス 449"/>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4271</xdr:rowOff>
    </xdr:from>
    <xdr:to>
      <xdr:col>15</xdr:col>
      <xdr:colOff>180340</xdr:colOff>
      <xdr:row>99</xdr:row>
      <xdr:rowOff>42545</xdr:rowOff>
    </xdr:to>
    <xdr:cxnSp macro="">
      <xdr:nvCxnSpPr>
        <xdr:cNvPr id="454" name="直線コネクタ 453"/>
        <xdr:cNvCxnSpPr/>
      </xdr:nvCxnSpPr>
      <xdr:spPr>
        <a:xfrm flipV="1">
          <a:off x="10475595" y="15434771"/>
          <a:ext cx="1270" cy="1581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46372</xdr:rowOff>
    </xdr:from>
    <xdr:ext cx="534377" cy="259045"/>
    <xdr:sp macro="" textlink="">
      <xdr:nvSpPr>
        <xdr:cNvPr id="455" name="土木費最小値テキスト"/>
        <xdr:cNvSpPr txBox="1"/>
      </xdr:nvSpPr>
      <xdr:spPr>
        <a:xfrm>
          <a:off x="10528300" y="1701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21,725</a:t>
          </a:r>
          <a:endParaRPr kumimoji="1" lang="ja-JP" altLang="en-US" sz="1000" b="1">
            <a:latin typeface="ＭＳ Ｐゴシック"/>
          </a:endParaRPr>
        </a:p>
      </xdr:txBody>
    </xdr:sp>
    <xdr:clientData/>
  </xdr:oneCellAnchor>
  <xdr:twoCellAnchor>
    <xdr:from>
      <xdr:col>15</xdr:col>
      <xdr:colOff>92075</xdr:colOff>
      <xdr:row>99</xdr:row>
      <xdr:rowOff>42545</xdr:rowOff>
    </xdr:from>
    <xdr:to>
      <xdr:col>15</xdr:col>
      <xdr:colOff>269875</xdr:colOff>
      <xdr:row>99</xdr:row>
      <xdr:rowOff>42545</xdr:rowOff>
    </xdr:to>
    <xdr:cxnSp macro="">
      <xdr:nvCxnSpPr>
        <xdr:cNvPr id="456" name="直線コネクタ 455"/>
        <xdr:cNvCxnSpPr/>
      </xdr:nvCxnSpPr>
      <xdr:spPr>
        <a:xfrm>
          <a:off x="10388600" y="17016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122398</xdr:rowOff>
    </xdr:from>
    <xdr:ext cx="534377" cy="259045"/>
    <xdr:sp macro="" textlink="">
      <xdr:nvSpPr>
        <xdr:cNvPr id="457" name="土木費最大値テキスト"/>
        <xdr:cNvSpPr txBox="1"/>
      </xdr:nvSpPr>
      <xdr:spPr>
        <a:xfrm>
          <a:off x="10528300" y="1520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70,147</a:t>
          </a:r>
          <a:endParaRPr kumimoji="1" lang="ja-JP" altLang="en-US" sz="1000" b="1">
            <a:latin typeface="ＭＳ Ｐゴシック"/>
          </a:endParaRPr>
        </a:p>
      </xdr:txBody>
    </xdr:sp>
    <xdr:clientData/>
  </xdr:oneCellAnchor>
  <xdr:twoCellAnchor>
    <xdr:from>
      <xdr:col>15</xdr:col>
      <xdr:colOff>92075</xdr:colOff>
      <xdr:row>90</xdr:row>
      <xdr:rowOff>4271</xdr:rowOff>
    </xdr:from>
    <xdr:to>
      <xdr:col>15</xdr:col>
      <xdr:colOff>269875</xdr:colOff>
      <xdr:row>90</xdr:row>
      <xdr:rowOff>4271</xdr:rowOff>
    </xdr:to>
    <xdr:cxnSp macro="">
      <xdr:nvCxnSpPr>
        <xdr:cNvPr id="458" name="直線コネクタ 457"/>
        <xdr:cNvCxnSpPr/>
      </xdr:nvCxnSpPr>
      <xdr:spPr>
        <a:xfrm>
          <a:off x="10388600" y="15434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8483</xdr:rowOff>
    </xdr:from>
    <xdr:to>
      <xdr:col>15</xdr:col>
      <xdr:colOff>180975</xdr:colOff>
      <xdr:row>96</xdr:row>
      <xdr:rowOff>52735</xdr:rowOff>
    </xdr:to>
    <xdr:cxnSp macro="">
      <xdr:nvCxnSpPr>
        <xdr:cNvPr id="459" name="直線コネクタ 458"/>
        <xdr:cNvCxnSpPr/>
      </xdr:nvCxnSpPr>
      <xdr:spPr>
        <a:xfrm>
          <a:off x="9639300" y="16467683"/>
          <a:ext cx="838200" cy="4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27486</xdr:rowOff>
    </xdr:from>
    <xdr:ext cx="534377" cy="259045"/>
    <xdr:sp macro="" textlink="">
      <xdr:nvSpPr>
        <xdr:cNvPr id="460" name="土木費平均値テキスト"/>
        <xdr:cNvSpPr txBox="1"/>
      </xdr:nvSpPr>
      <xdr:spPr>
        <a:xfrm>
          <a:off x="10528300" y="16486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49059</xdr:rowOff>
    </xdr:from>
    <xdr:to>
      <xdr:col>15</xdr:col>
      <xdr:colOff>231775</xdr:colOff>
      <xdr:row>96</xdr:row>
      <xdr:rowOff>150659</xdr:rowOff>
    </xdr:to>
    <xdr:sp macro="" textlink="">
      <xdr:nvSpPr>
        <xdr:cNvPr id="461" name="フローチャート : 判断 460"/>
        <xdr:cNvSpPr/>
      </xdr:nvSpPr>
      <xdr:spPr>
        <a:xfrm>
          <a:off x="10426700" y="165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8483</xdr:rowOff>
    </xdr:from>
    <xdr:to>
      <xdr:col>14</xdr:col>
      <xdr:colOff>28575</xdr:colOff>
      <xdr:row>97</xdr:row>
      <xdr:rowOff>81766</xdr:rowOff>
    </xdr:to>
    <xdr:cxnSp macro="">
      <xdr:nvCxnSpPr>
        <xdr:cNvPr id="462" name="直線コネクタ 461"/>
        <xdr:cNvCxnSpPr/>
      </xdr:nvCxnSpPr>
      <xdr:spPr>
        <a:xfrm flipV="1">
          <a:off x="8750300" y="16467683"/>
          <a:ext cx="889000" cy="24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55166</xdr:rowOff>
    </xdr:from>
    <xdr:to>
      <xdr:col>14</xdr:col>
      <xdr:colOff>79375</xdr:colOff>
      <xdr:row>95</xdr:row>
      <xdr:rowOff>156766</xdr:rowOff>
    </xdr:to>
    <xdr:sp macro="" textlink="">
      <xdr:nvSpPr>
        <xdr:cNvPr id="463" name="フローチャート : 判断 462"/>
        <xdr:cNvSpPr/>
      </xdr:nvSpPr>
      <xdr:spPr>
        <a:xfrm>
          <a:off x="9588500" y="163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1843</xdr:rowOff>
    </xdr:from>
    <xdr:ext cx="534377" cy="259045"/>
    <xdr:sp macro="" textlink="">
      <xdr:nvSpPr>
        <xdr:cNvPr id="464" name="テキスト ボックス 463"/>
        <xdr:cNvSpPr txBox="1"/>
      </xdr:nvSpPr>
      <xdr:spPr>
        <a:xfrm>
          <a:off x="9372111" y="1611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69357</xdr:rowOff>
    </xdr:from>
    <xdr:to>
      <xdr:col>12</xdr:col>
      <xdr:colOff>511175</xdr:colOff>
      <xdr:row>97</xdr:row>
      <xdr:rowOff>81766</xdr:rowOff>
    </xdr:to>
    <xdr:cxnSp macro="">
      <xdr:nvCxnSpPr>
        <xdr:cNvPr id="465" name="直線コネクタ 464"/>
        <xdr:cNvCxnSpPr/>
      </xdr:nvCxnSpPr>
      <xdr:spPr>
        <a:xfrm>
          <a:off x="7861300" y="16700007"/>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155814</xdr:rowOff>
    </xdr:from>
    <xdr:to>
      <xdr:col>12</xdr:col>
      <xdr:colOff>561975</xdr:colOff>
      <xdr:row>95</xdr:row>
      <xdr:rowOff>85964</xdr:rowOff>
    </xdr:to>
    <xdr:sp macro="" textlink="">
      <xdr:nvSpPr>
        <xdr:cNvPr id="466" name="フローチャート : 判断 465"/>
        <xdr:cNvSpPr/>
      </xdr:nvSpPr>
      <xdr:spPr>
        <a:xfrm>
          <a:off x="8699500" y="162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102491</xdr:rowOff>
    </xdr:from>
    <xdr:ext cx="534377" cy="259045"/>
    <xdr:sp macro="" textlink="">
      <xdr:nvSpPr>
        <xdr:cNvPr id="467" name="テキスト ボックス 466"/>
        <xdr:cNvSpPr txBox="1"/>
      </xdr:nvSpPr>
      <xdr:spPr>
        <a:xfrm>
          <a:off x="8483111" y="160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69357</xdr:rowOff>
    </xdr:from>
    <xdr:to>
      <xdr:col>11</xdr:col>
      <xdr:colOff>307975</xdr:colOff>
      <xdr:row>98</xdr:row>
      <xdr:rowOff>106356</xdr:rowOff>
    </xdr:to>
    <xdr:cxnSp macro="">
      <xdr:nvCxnSpPr>
        <xdr:cNvPr id="468" name="直線コネクタ 467"/>
        <xdr:cNvCxnSpPr/>
      </xdr:nvCxnSpPr>
      <xdr:spPr>
        <a:xfrm flipV="1">
          <a:off x="6972300" y="16700007"/>
          <a:ext cx="889000" cy="20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88050</xdr:rowOff>
    </xdr:from>
    <xdr:to>
      <xdr:col>11</xdr:col>
      <xdr:colOff>358775</xdr:colOff>
      <xdr:row>96</xdr:row>
      <xdr:rowOff>18200</xdr:rowOff>
    </xdr:to>
    <xdr:sp macro="" textlink="">
      <xdr:nvSpPr>
        <xdr:cNvPr id="469" name="フローチャート : 判断 468"/>
        <xdr:cNvSpPr/>
      </xdr:nvSpPr>
      <xdr:spPr>
        <a:xfrm>
          <a:off x="7810500" y="163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34727</xdr:rowOff>
    </xdr:from>
    <xdr:ext cx="534377" cy="259045"/>
    <xdr:sp macro="" textlink="">
      <xdr:nvSpPr>
        <xdr:cNvPr id="470" name="テキスト ボックス 469"/>
        <xdr:cNvSpPr txBox="1"/>
      </xdr:nvSpPr>
      <xdr:spPr>
        <a:xfrm>
          <a:off x="7594111" y="1615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82564</xdr:rowOff>
    </xdr:from>
    <xdr:to>
      <xdr:col>10</xdr:col>
      <xdr:colOff>155575</xdr:colOff>
      <xdr:row>96</xdr:row>
      <xdr:rowOff>12714</xdr:rowOff>
    </xdr:to>
    <xdr:sp macro="" textlink="">
      <xdr:nvSpPr>
        <xdr:cNvPr id="471" name="フローチャート : 判断 470"/>
        <xdr:cNvSpPr/>
      </xdr:nvSpPr>
      <xdr:spPr>
        <a:xfrm>
          <a:off x="6921500" y="1637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29241</xdr:rowOff>
    </xdr:from>
    <xdr:ext cx="534377" cy="259045"/>
    <xdr:sp macro="" textlink="">
      <xdr:nvSpPr>
        <xdr:cNvPr id="472" name="テキスト ボックス 471"/>
        <xdr:cNvSpPr txBox="1"/>
      </xdr:nvSpPr>
      <xdr:spPr>
        <a:xfrm>
          <a:off x="6705111" y="1614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1935</xdr:rowOff>
    </xdr:from>
    <xdr:to>
      <xdr:col>15</xdr:col>
      <xdr:colOff>231775</xdr:colOff>
      <xdr:row>96</xdr:row>
      <xdr:rowOff>103535</xdr:rowOff>
    </xdr:to>
    <xdr:sp macro="" textlink="">
      <xdr:nvSpPr>
        <xdr:cNvPr id="478" name="円/楕円 477"/>
        <xdr:cNvSpPr/>
      </xdr:nvSpPr>
      <xdr:spPr>
        <a:xfrm>
          <a:off x="10426700" y="164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24812</xdr:rowOff>
    </xdr:from>
    <xdr:ext cx="534377" cy="259045"/>
    <xdr:sp macro="" textlink="">
      <xdr:nvSpPr>
        <xdr:cNvPr id="479" name="土木費該当値テキスト"/>
        <xdr:cNvSpPr txBox="1"/>
      </xdr:nvSpPr>
      <xdr:spPr>
        <a:xfrm>
          <a:off x="10528300" y="1631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37,163</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129133</xdr:rowOff>
    </xdr:from>
    <xdr:to>
      <xdr:col>14</xdr:col>
      <xdr:colOff>79375</xdr:colOff>
      <xdr:row>96</xdr:row>
      <xdr:rowOff>59283</xdr:rowOff>
    </xdr:to>
    <xdr:sp macro="" textlink="">
      <xdr:nvSpPr>
        <xdr:cNvPr id="480" name="円/楕円 479"/>
        <xdr:cNvSpPr/>
      </xdr:nvSpPr>
      <xdr:spPr>
        <a:xfrm>
          <a:off x="9588500" y="1641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50410</xdr:rowOff>
    </xdr:from>
    <xdr:ext cx="534377" cy="259045"/>
    <xdr:sp macro="" textlink="">
      <xdr:nvSpPr>
        <xdr:cNvPr id="481" name="テキスト ボックス 480"/>
        <xdr:cNvSpPr txBox="1"/>
      </xdr:nvSpPr>
      <xdr:spPr>
        <a:xfrm>
          <a:off x="9372111" y="1650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38,518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30966</xdr:rowOff>
    </xdr:from>
    <xdr:to>
      <xdr:col>12</xdr:col>
      <xdr:colOff>561975</xdr:colOff>
      <xdr:row>97</xdr:row>
      <xdr:rowOff>132566</xdr:rowOff>
    </xdr:to>
    <xdr:sp macro="" textlink="">
      <xdr:nvSpPr>
        <xdr:cNvPr id="482" name="円/楕円 481"/>
        <xdr:cNvSpPr/>
      </xdr:nvSpPr>
      <xdr:spPr>
        <a:xfrm>
          <a:off x="8699500" y="1666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123693</xdr:rowOff>
    </xdr:from>
    <xdr:ext cx="534377" cy="259045"/>
    <xdr:sp macro="" textlink="">
      <xdr:nvSpPr>
        <xdr:cNvPr id="483" name="テキスト ボックス 482"/>
        <xdr:cNvSpPr txBox="1"/>
      </xdr:nvSpPr>
      <xdr:spPr>
        <a:xfrm>
          <a:off x="8483111" y="1675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31,024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18557</xdr:rowOff>
    </xdr:from>
    <xdr:to>
      <xdr:col>11</xdr:col>
      <xdr:colOff>358775</xdr:colOff>
      <xdr:row>97</xdr:row>
      <xdr:rowOff>120157</xdr:rowOff>
    </xdr:to>
    <xdr:sp macro="" textlink="">
      <xdr:nvSpPr>
        <xdr:cNvPr id="484" name="円/楕円 483"/>
        <xdr:cNvSpPr/>
      </xdr:nvSpPr>
      <xdr:spPr>
        <a:xfrm>
          <a:off x="7810500" y="1664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111284</xdr:rowOff>
    </xdr:from>
    <xdr:ext cx="534377" cy="259045"/>
    <xdr:sp macro="" textlink="">
      <xdr:nvSpPr>
        <xdr:cNvPr id="485" name="テキスト ボックス 484"/>
        <xdr:cNvSpPr txBox="1"/>
      </xdr:nvSpPr>
      <xdr:spPr>
        <a:xfrm>
          <a:off x="7594111" y="1674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31,404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55556</xdr:rowOff>
    </xdr:from>
    <xdr:to>
      <xdr:col>10</xdr:col>
      <xdr:colOff>155575</xdr:colOff>
      <xdr:row>98</xdr:row>
      <xdr:rowOff>157156</xdr:rowOff>
    </xdr:to>
    <xdr:sp macro="" textlink="">
      <xdr:nvSpPr>
        <xdr:cNvPr id="486" name="円/楕円 485"/>
        <xdr:cNvSpPr/>
      </xdr:nvSpPr>
      <xdr:spPr>
        <a:xfrm>
          <a:off x="6921500" y="1685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148283</xdr:rowOff>
    </xdr:from>
    <xdr:ext cx="534377" cy="259045"/>
    <xdr:sp macro="" textlink="">
      <xdr:nvSpPr>
        <xdr:cNvPr id="487" name="テキスト ボックス 486"/>
        <xdr:cNvSpPr txBox="1"/>
      </xdr:nvSpPr>
      <xdr:spPr>
        <a:xfrm>
          <a:off x="6705111" y="1695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17856</xdr:rowOff>
    </xdr:from>
    <xdr:to>
      <xdr:col>23</xdr:col>
      <xdr:colOff>516889</xdr:colOff>
      <xdr:row>39</xdr:row>
      <xdr:rowOff>45654</xdr:rowOff>
    </xdr:to>
    <xdr:cxnSp macro="">
      <xdr:nvCxnSpPr>
        <xdr:cNvPr id="510" name="直線コネクタ 509"/>
        <xdr:cNvCxnSpPr/>
      </xdr:nvCxnSpPr>
      <xdr:spPr>
        <a:xfrm flipV="1">
          <a:off x="16317595" y="5161356"/>
          <a:ext cx="1269" cy="1570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49481</xdr:rowOff>
    </xdr:from>
    <xdr:ext cx="469744" cy="259045"/>
    <xdr:sp macro="" textlink="">
      <xdr:nvSpPr>
        <xdr:cNvPr id="511" name="消防費最小値テキスト"/>
        <xdr:cNvSpPr txBox="1"/>
      </xdr:nvSpPr>
      <xdr:spPr>
        <a:xfrm>
          <a:off x="16370300" y="673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8,307</a:t>
          </a:r>
          <a:endParaRPr kumimoji="1" lang="ja-JP" altLang="en-US" sz="1000" b="1">
            <a:latin typeface="ＭＳ Ｐゴシック"/>
          </a:endParaRPr>
        </a:p>
      </xdr:txBody>
    </xdr:sp>
    <xdr:clientData/>
  </xdr:oneCellAnchor>
  <xdr:twoCellAnchor>
    <xdr:from>
      <xdr:col>23</xdr:col>
      <xdr:colOff>428625</xdr:colOff>
      <xdr:row>39</xdr:row>
      <xdr:rowOff>45654</xdr:rowOff>
    </xdr:from>
    <xdr:to>
      <xdr:col>23</xdr:col>
      <xdr:colOff>606425</xdr:colOff>
      <xdr:row>39</xdr:row>
      <xdr:rowOff>45654</xdr:rowOff>
    </xdr:to>
    <xdr:cxnSp macro="">
      <xdr:nvCxnSpPr>
        <xdr:cNvPr id="512" name="直線コネクタ 511"/>
        <xdr:cNvCxnSpPr/>
      </xdr:nvCxnSpPr>
      <xdr:spPr>
        <a:xfrm>
          <a:off x="16230600" y="673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135983</xdr:rowOff>
    </xdr:from>
    <xdr:ext cx="534377" cy="259045"/>
    <xdr:sp macro="" textlink="">
      <xdr:nvSpPr>
        <xdr:cNvPr id="513" name="消防費最大値テキスト"/>
        <xdr:cNvSpPr txBox="1"/>
      </xdr:nvSpPr>
      <xdr:spPr>
        <a:xfrm>
          <a:off x="16370300" y="49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42,665</a:t>
          </a:r>
          <a:endParaRPr kumimoji="1" lang="ja-JP" altLang="en-US" sz="1000" b="1">
            <a:latin typeface="ＭＳ Ｐゴシック"/>
          </a:endParaRPr>
        </a:p>
      </xdr:txBody>
    </xdr:sp>
    <xdr:clientData/>
  </xdr:oneCellAnchor>
  <xdr:twoCellAnchor>
    <xdr:from>
      <xdr:col>23</xdr:col>
      <xdr:colOff>428625</xdr:colOff>
      <xdr:row>30</xdr:row>
      <xdr:rowOff>17856</xdr:rowOff>
    </xdr:from>
    <xdr:to>
      <xdr:col>23</xdr:col>
      <xdr:colOff>606425</xdr:colOff>
      <xdr:row>30</xdr:row>
      <xdr:rowOff>17856</xdr:rowOff>
    </xdr:to>
    <xdr:cxnSp macro="">
      <xdr:nvCxnSpPr>
        <xdr:cNvPr id="514" name="直線コネクタ 513"/>
        <xdr:cNvCxnSpPr/>
      </xdr:nvCxnSpPr>
      <xdr:spPr>
        <a:xfrm>
          <a:off x="16230600" y="516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37470</xdr:rowOff>
    </xdr:from>
    <xdr:to>
      <xdr:col>23</xdr:col>
      <xdr:colOff>517525</xdr:colOff>
      <xdr:row>38</xdr:row>
      <xdr:rowOff>61107</xdr:rowOff>
    </xdr:to>
    <xdr:cxnSp macro="">
      <xdr:nvCxnSpPr>
        <xdr:cNvPr id="515" name="直線コネクタ 514"/>
        <xdr:cNvCxnSpPr/>
      </xdr:nvCxnSpPr>
      <xdr:spPr>
        <a:xfrm>
          <a:off x="15481300" y="6552570"/>
          <a:ext cx="838200" cy="2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37894</xdr:rowOff>
    </xdr:from>
    <xdr:ext cx="534377" cy="259045"/>
    <xdr:sp macro="" textlink="">
      <xdr:nvSpPr>
        <xdr:cNvPr id="516" name="消防費平均値テキスト"/>
        <xdr:cNvSpPr txBox="1"/>
      </xdr:nvSpPr>
      <xdr:spPr>
        <a:xfrm>
          <a:off x="16370300" y="6210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15017</xdr:rowOff>
    </xdr:from>
    <xdr:to>
      <xdr:col>23</xdr:col>
      <xdr:colOff>568325</xdr:colOff>
      <xdr:row>37</xdr:row>
      <xdr:rowOff>116617</xdr:rowOff>
    </xdr:to>
    <xdr:sp macro="" textlink="">
      <xdr:nvSpPr>
        <xdr:cNvPr id="517" name="フローチャート : 判断 516"/>
        <xdr:cNvSpPr/>
      </xdr:nvSpPr>
      <xdr:spPr>
        <a:xfrm>
          <a:off x="16268700" y="635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37470</xdr:rowOff>
    </xdr:from>
    <xdr:to>
      <xdr:col>22</xdr:col>
      <xdr:colOff>365125</xdr:colOff>
      <xdr:row>38</xdr:row>
      <xdr:rowOff>74732</xdr:rowOff>
    </xdr:to>
    <xdr:cxnSp macro="">
      <xdr:nvCxnSpPr>
        <xdr:cNvPr id="518" name="直線コネクタ 517"/>
        <xdr:cNvCxnSpPr/>
      </xdr:nvCxnSpPr>
      <xdr:spPr>
        <a:xfrm flipV="1">
          <a:off x="14592300" y="6552570"/>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45146</xdr:rowOff>
    </xdr:from>
    <xdr:to>
      <xdr:col>22</xdr:col>
      <xdr:colOff>415925</xdr:colOff>
      <xdr:row>37</xdr:row>
      <xdr:rowOff>146746</xdr:rowOff>
    </xdr:to>
    <xdr:sp macro="" textlink="">
      <xdr:nvSpPr>
        <xdr:cNvPr id="519" name="フローチャート : 判断 518"/>
        <xdr:cNvSpPr/>
      </xdr:nvSpPr>
      <xdr:spPr>
        <a:xfrm>
          <a:off x="15430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163273</xdr:rowOff>
    </xdr:from>
    <xdr:ext cx="534377" cy="259045"/>
    <xdr:sp macro="" textlink="">
      <xdr:nvSpPr>
        <xdr:cNvPr id="520" name="テキスト ボックス 519"/>
        <xdr:cNvSpPr txBox="1"/>
      </xdr:nvSpPr>
      <xdr:spPr>
        <a:xfrm>
          <a:off x="15214111" y="616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74732</xdr:rowOff>
    </xdr:from>
    <xdr:to>
      <xdr:col>21</xdr:col>
      <xdr:colOff>161925</xdr:colOff>
      <xdr:row>39</xdr:row>
      <xdr:rowOff>16896</xdr:rowOff>
    </xdr:to>
    <xdr:cxnSp macro="">
      <xdr:nvCxnSpPr>
        <xdr:cNvPr id="521" name="直線コネクタ 520"/>
        <xdr:cNvCxnSpPr/>
      </xdr:nvCxnSpPr>
      <xdr:spPr>
        <a:xfrm flipV="1">
          <a:off x="13703300" y="6589832"/>
          <a:ext cx="889000" cy="11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72029</xdr:rowOff>
    </xdr:from>
    <xdr:to>
      <xdr:col>21</xdr:col>
      <xdr:colOff>212725</xdr:colOff>
      <xdr:row>38</xdr:row>
      <xdr:rowOff>2180</xdr:rowOff>
    </xdr:to>
    <xdr:sp macro="" textlink="">
      <xdr:nvSpPr>
        <xdr:cNvPr id="522" name="フローチャート : 判断 521"/>
        <xdr:cNvSpPr/>
      </xdr:nvSpPr>
      <xdr:spPr>
        <a:xfrm>
          <a:off x="14541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18706</xdr:rowOff>
    </xdr:from>
    <xdr:ext cx="534377" cy="259045"/>
    <xdr:sp macro="" textlink="">
      <xdr:nvSpPr>
        <xdr:cNvPr id="523" name="テキスト ボックス 522"/>
        <xdr:cNvSpPr txBox="1"/>
      </xdr:nvSpPr>
      <xdr:spPr>
        <a:xfrm>
          <a:off x="14325111" y="61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16896</xdr:rowOff>
    </xdr:from>
    <xdr:to>
      <xdr:col>19</xdr:col>
      <xdr:colOff>644525</xdr:colOff>
      <xdr:row>39</xdr:row>
      <xdr:rowOff>44740</xdr:rowOff>
    </xdr:to>
    <xdr:cxnSp macro="">
      <xdr:nvCxnSpPr>
        <xdr:cNvPr id="524" name="直線コネクタ 523"/>
        <xdr:cNvCxnSpPr/>
      </xdr:nvCxnSpPr>
      <xdr:spPr>
        <a:xfrm flipV="1">
          <a:off x="12814300" y="6703446"/>
          <a:ext cx="889000" cy="2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102753</xdr:rowOff>
    </xdr:from>
    <xdr:to>
      <xdr:col>20</xdr:col>
      <xdr:colOff>9525</xdr:colOff>
      <xdr:row>38</xdr:row>
      <xdr:rowOff>32903</xdr:rowOff>
    </xdr:to>
    <xdr:sp macro="" textlink="">
      <xdr:nvSpPr>
        <xdr:cNvPr id="525" name="フローチャート : 判断 524"/>
        <xdr:cNvSpPr/>
      </xdr:nvSpPr>
      <xdr:spPr>
        <a:xfrm>
          <a:off x="13652500" y="64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49430</xdr:rowOff>
    </xdr:from>
    <xdr:ext cx="534377" cy="259045"/>
    <xdr:sp macro="" textlink="">
      <xdr:nvSpPr>
        <xdr:cNvPr id="526" name="テキスト ボックス 525"/>
        <xdr:cNvSpPr txBox="1"/>
      </xdr:nvSpPr>
      <xdr:spPr>
        <a:xfrm>
          <a:off x="13436111" y="622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129042</xdr:rowOff>
    </xdr:from>
    <xdr:to>
      <xdr:col>18</xdr:col>
      <xdr:colOff>492125</xdr:colOff>
      <xdr:row>38</xdr:row>
      <xdr:rowOff>59192</xdr:rowOff>
    </xdr:to>
    <xdr:sp macro="" textlink="">
      <xdr:nvSpPr>
        <xdr:cNvPr id="527" name="フローチャート : 判断 526"/>
        <xdr:cNvSpPr/>
      </xdr:nvSpPr>
      <xdr:spPr>
        <a:xfrm>
          <a:off x="12763500" y="647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75719</xdr:rowOff>
    </xdr:from>
    <xdr:ext cx="534377" cy="259045"/>
    <xdr:sp macro="" textlink="">
      <xdr:nvSpPr>
        <xdr:cNvPr id="528" name="テキスト ボックス 527"/>
        <xdr:cNvSpPr txBox="1"/>
      </xdr:nvSpPr>
      <xdr:spPr>
        <a:xfrm>
          <a:off x="12547111" y="624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10307</xdr:rowOff>
    </xdr:from>
    <xdr:to>
      <xdr:col>23</xdr:col>
      <xdr:colOff>568325</xdr:colOff>
      <xdr:row>38</xdr:row>
      <xdr:rowOff>111907</xdr:rowOff>
    </xdr:to>
    <xdr:sp macro="" textlink="">
      <xdr:nvSpPr>
        <xdr:cNvPr id="534" name="円/楕円 533"/>
        <xdr:cNvSpPr/>
      </xdr:nvSpPr>
      <xdr:spPr>
        <a:xfrm>
          <a:off x="16268700" y="652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160184</xdr:rowOff>
    </xdr:from>
    <xdr:ext cx="534377" cy="259045"/>
    <xdr:sp macro="" textlink="">
      <xdr:nvSpPr>
        <xdr:cNvPr id="535" name="消防費該当値テキスト"/>
        <xdr:cNvSpPr txBox="1"/>
      </xdr:nvSpPr>
      <xdr:spPr>
        <a:xfrm>
          <a:off x="16370300" y="650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11,719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158120</xdr:rowOff>
    </xdr:from>
    <xdr:to>
      <xdr:col>22</xdr:col>
      <xdr:colOff>415925</xdr:colOff>
      <xdr:row>38</xdr:row>
      <xdr:rowOff>88271</xdr:rowOff>
    </xdr:to>
    <xdr:sp macro="" textlink="">
      <xdr:nvSpPr>
        <xdr:cNvPr id="536" name="円/楕円 535"/>
        <xdr:cNvSpPr/>
      </xdr:nvSpPr>
      <xdr:spPr>
        <a:xfrm>
          <a:off x="15430500" y="65017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79397</xdr:rowOff>
    </xdr:from>
    <xdr:ext cx="534377" cy="259045"/>
    <xdr:sp macro="" textlink="">
      <xdr:nvSpPr>
        <xdr:cNvPr id="537" name="テキスト ボックス 536"/>
        <xdr:cNvSpPr txBox="1"/>
      </xdr:nvSpPr>
      <xdr:spPr>
        <a:xfrm>
          <a:off x="15214111" y="65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23932</xdr:rowOff>
    </xdr:from>
    <xdr:to>
      <xdr:col>21</xdr:col>
      <xdr:colOff>212725</xdr:colOff>
      <xdr:row>38</xdr:row>
      <xdr:rowOff>125532</xdr:rowOff>
    </xdr:to>
    <xdr:sp macro="" textlink="">
      <xdr:nvSpPr>
        <xdr:cNvPr id="538" name="円/楕円 537"/>
        <xdr:cNvSpPr/>
      </xdr:nvSpPr>
      <xdr:spPr>
        <a:xfrm>
          <a:off x="14541500" y="653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116659</xdr:rowOff>
    </xdr:from>
    <xdr:ext cx="534377" cy="259045"/>
    <xdr:sp macro="" textlink="">
      <xdr:nvSpPr>
        <xdr:cNvPr id="539" name="テキスト ボックス 538"/>
        <xdr:cNvSpPr txBox="1"/>
      </xdr:nvSpPr>
      <xdr:spPr>
        <a:xfrm>
          <a:off x="14325111" y="663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137546</xdr:rowOff>
    </xdr:from>
    <xdr:to>
      <xdr:col>20</xdr:col>
      <xdr:colOff>9525</xdr:colOff>
      <xdr:row>39</xdr:row>
      <xdr:rowOff>67696</xdr:rowOff>
    </xdr:to>
    <xdr:sp macro="" textlink="">
      <xdr:nvSpPr>
        <xdr:cNvPr id="540" name="円/楕円 539"/>
        <xdr:cNvSpPr/>
      </xdr:nvSpPr>
      <xdr:spPr>
        <a:xfrm>
          <a:off x="13652500" y="665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58823</xdr:rowOff>
    </xdr:from>
    <xdr:ext cx="469744" cy="259045"/>
    <xdr:sp macro="" textlink="">
      <xdr:nvSpPr>
        <xdr:cNvPr id="541" name="テキスト ボックス 540"/>
        <xdr:cNvSpPr txBox="1"/>
      </xdr:nvSpPr>
      <xdr:spPr>
        <a:xfrm>
          <a:off x="13468427" y="674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165390</xdr:rowOff>
    </xdr:from>
    <xdr:to>
      <xdr:col>18</xdr:col>
      <xdr:colOff>492125</xdr:colOff>
      <xdr:row>39</xdr:row>
      <xdr:rowOff>95540</xdr:rowOff>
    </xdr:to>
    <xdr:sp macro="" textlink="">
      <xdr:nvSpPr>
        <xdr:cNvPr id="542" name="円/楕円 541"/>
        <xdr:cNvSpPr/>
      </xdr:nvSpPr>
      <xdr:spPr>
        <a:xfrm>
          <a:off x="12763500" y="668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86667</xdr:rowOff>
    </xdr:from>
    <xdr:ext cx="469744" cy="259045"/>
    <xdr:sp macro="" textlink="">
      <xdr:nvSpPr>
        <xdr:cNvPr id="543" name="テキスト ボックス 542"/>
        <xdr:cNvSpPr txBox="1"/>
      </xdr:nvSpPr>
      <xdr:spPr>
        <a:xfrm>
          <a:off x="12579427" y="677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6" name="テキスト ボックス 55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8" name="テキスト ボックス 55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0" name="テキスト ボックス 55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2" name="テキスト ボックス 561"/>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38659</xdr:rowOff>
    </xdr:from>
    <xdr:to>
      <xdr:col>23</xdr:col>
      <xdr:colOff>516889</xdr:colOff>
      <xdr:row>58</xdr:row>
      <xdr:rowOff>31046</xdr:rowOff>
    </xdr:to>
    <xdr:cxnSp macro="">
      <xdr:nvCxnSpPr>
        <xdr:cNvPr id="566" name="直線コネクタ 565"/>
        <xdr:cNvCxnSpPr/>
      </xdr:nvCxnSpPr>
      <xdr:spPr>
        <a:xfrm flipV="1">
          <a:off x="16317595" y="8782609"/>
          <a:ext cx="1269" cy="119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34873</xdr:rowOff>
    </xdr:from>
    <xdr:ext cx="534377" cy="259045"/>
    <xdr:sp macro="" textlink="">
      <xdr:nvSpPr>
        <xdr:cNvPr id="567" name="教育費最小値テキスト"/>
        <xdr:cNvSpPr txBox="1"/>
      </xdr:nvSpPr>
      <xdr:spPr>
        <a:xfrm>
          <a:off x="16370300" y="99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24,753</a:t>
          </a:r>
          <a:endParaRPr kumimoji="1" lang="ja-JP" altLang="en-US" sz="1000" b="1">
            <a:latin typeface="ＭＳ Ｐゴシック"/>
          </a:endParaRPr>
        </a:p>
      </xdr:txBody>
    </xdr:sp>
    <xdr:clientData/>
  </xdr:oneCellAnchor>
  <xdr:twoCellAnchor>
    <xdr:from>
      <xdr:col>23</xdr:col>
      <xdr:colOff>428625</xdr:colOff>
      <xdr:row>58</xdr:row>
      <xdr:rowOff>31046</xdr:rowOff>
    </xdr:from>
    <xdr:to>
      <xdr:col>23</xdr:col>
      <xdr:colOff>606425</xdr:colOff>
      <xdr:row>58</xdr:row>
      <xdr:rowOff>31046</xdr:rowOff>
    </xdr:to>
    <xdr:cxnSp macro="">
      <xdr:nvCxnSpPr>
        <xdr:cNvPr id="568" name="直線コネクタ 567"/>
        <xdr:cNvCxnSpPr/>
      </xdr:nvCxnSpPr>
      <xdr:spPr>
        <a:xfrm>
          <a:off x="16230600" y="9975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156786</xdr:rowOff>
    </xdr:from>
    <xdr:ext cx="534377" cy="259045"/>
    <xdr:sp macro="" textlink="">
      <xdr:nvSpPr>
        <xdr:cNvPr id="569" name="教育費最大値テキスト"/>
        <xdr:cNvSpPr txBox="1"/>
      </xdr:nvSpPr>
      <xdr:spPr>
        <a:xfrm>
          <a:off x="16370300" y="855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76,920</a:t>
          </a:r>
          <a:endParaRPr kumimoji="1" lang="ja-JP" altLang="en-US" sz="1000" b="1">
            <a:latin typeface="ＭＳ Ｐゴシック"/>
          </a:endParaRPr>
        </a:p>
      </xdr:txBody>
    </xdr:sp>
    <xdr:clientData/>
  </xdr:oneCellAnchor>
  <xdr:twoCellAnchor>
    <xdr:from>
      <xdr:col>23</xdr:col>
      <xdr:colOff>428625</xdr:colOff>
      <xdr:row>51</xdr:row>
      <xdr:rowOff>38659</xdr:rowOff>
    </xdr:from>
    <xdr:to>
      <xdr:col>23</xdr:col>
      <xdr:colOff>606425</xdr:colOff>
      <xdr:row>51</xdr:row>
      <xdr:rowOff>38659</xdr:rowOff>
    </xdr:to>
    <xdr:cxnSp macro="">
      <xdr:nvCxnSpPr>
        <xdr:cNvPr id="570" name="直線コネクタ 569"/>
        <xdr:cNvCxnSpPr/>
      </xdr:nvCxnSpPr>
      <xdr:spPr>
        <a:xfrm>
          <a:off x="16230600" y="8782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154765</xdr:rowOff>
    </xdr:from>
    <xdr:to>
      <xdr:col>23</xdr:col>
      <xdr:colOff>517525</xdr:colOff>
      <xdr:row>55</xdr:row>
      <xdr:rowOff>45654</xdr:rowOff>
    </xdr:to>
    <xdr:cxnSp macro="">
      <xdr:nvCxnSpPr>
        <xdr:cNvPr id="571" name="直線コネクタ 570"/>
        <xdr:cNvCxnSpPr/>
      </xdr:nvCxnSpPr>
      <xdr:spPr>
        <a:xfrm>
          <a:off x="15481300" y="9413065"/>
          <a:ext cx="838200" cy="6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78117</xdr:rowOff>
    </xdr:from>
    <xdr:ext cx="534377" cy="259045"/>
    <xdr:sp macro="" textlink="">
      <xdr:nvSpPr>
        <xdr:cNvPr id="572" name="教育費平均値テキスト"/>
        <xdr:cNvSpPr txBox="1"/>
      </xdr:nvSpPr>
      <xdr:spPr>
        <a:xfrm>
          <a:off x="16370300" y="9507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99690</xdr:rowOff>
    </xdr:from>
    <xdr:to>
      <xdr:col>23</xdr:col>
      <xdr:colOff>568325</xdr:colOff>
      <xdr:row>56</xdr:row>
      <xdr:rowOff>29840</xdr:rowOff>
    </xdr:to>
    <xdr:sp macro="" textlink="">
      <xdr:nvSpPr>
        <xdr:cNvPr id="573" name="フローチャート : 判断 572"/>
        <xdr:cNvSpPr/>
      </xdr:nvSpPr>
      <xdr:spPr>
        <a:xfrm>
          <a:off x="162687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154765</xdr:rowOff>
    </xdr:from>
    <xdr:to>
      <xdr:col>22</xdr:col>
      <xdr:colOff>365125</xdr:colOff>
      <xdr:row>55</xdr:row>
      <xdr:rowOff>57130</xdr:rowOff>
    </xdr:to>
    <xdr:cxnSp macro="">
      <xdr:nvCxnSpPr>
        <xdr:cNvPr id="574" name="直線コネクタ 573"/>
        <xdr:cNvCxnSpPr/>
      </xdr:nvCxnSpPr>
      <xdr:spPr>
        <a:xfrm flipV="1">
          <a:off x="14592300" y="9413065"/>
          <a:ext cx="889000" cy="7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22241</xdr:rowOff>
    </xdr:from>
    <xdr:to>
      <xdr:col>22</xdr:col>
      <xdr:colOff>415925</xdr:colOff>
      <xdr:row>55</xdr:row>
      <xdr:rowOff>123841</xdr:rowOff>
    </xdr:to>
    <xdr:sp macro="" textlink="">
      <xdr:nvSpPr>
        <xdr:cNvPr id="575" name="フローチャート : 判断 574"/>
        <xdr:cNvSpPr/>
      </xdr:nvSpPr>
      <xdr:spPr>
        <a:xfrm>
          <a:off x="15430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114968</xdr:rowOff>
    </xdr:from>
    <xdr:ext cx="534377" cy="259045"/>
    <xdr:sp macro="" textlink="">
      <xdr:nvSpPr>
        <xdr:cNvPr id="576" name="テキスト ボックス 575"/>
        <xdr:cNvSpPr txBox="1"/>
      </xdr:nvSpPr>
      <xdr:spPr>
        <a:xfrm>
          <a:off x="15214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47711</xdr:rowOff>
    </xdr:from>
    <xdr:to>
      <xdr:col>21</xdr:col>
      <xdr:colOff>161925</xdr:colOff>
      <xdr:row>55</xdr:row>
      <xdr:rowOff>57130</xdr:rowOff>
    </xdr:to>
    <xdr:cxnSp macro="">
      <xdr:nvCxnSpPr>
        <xdr:cNvPr id="577" name="直線コネクタ 576"/>
        <xdr:cNvCxnSpPr/>
      </xdr:nvCxnSpPr>
      <xdr:spPr>
        <a:xfrm>
          <a:off x="13703300" y="9477461"/>
          <a:ext cx="889000" cy="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69149</xdr:rowOff>
    </xdr:from>
    <xdr:to>
      <xdr:col>21</xdr:col>
      <xdr:colOff>212725</xdr:colOff>
      <xdr:row>55</xdr:row>
      <xdr:rowOff>170749</xdr:rowOff>
    </xdr:to>
    <xdr:sp macro="" textlink="">
      <xdr:nvSpPr>
        <xdr:cNvPr id="578" name="フローチャート : 判断 577"/>
        <xdr:cNvSpPr/>
      </xdr:nvSpPr>
      <xdr:spPr>
        <a:xfrm>
          <a:off x="14541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161876</xdr:rowOff>
    </xdr:from>
    <xdr:ext cx="534377" cy="259045"/>
    <xdr:sp macro="" textlink="">
      <xdr:nvSpPr>
        <xdr:cNvPr id="579" name="テキスト ボックス 578"/>
        <xdr:cNvSpPr txBox="1"/>
      </xdr:nvSpPr>
      <xdr:spPr>
        <a:xfrm>
          <a:off x="14325111" y="95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47711</xdr:rowOff>
    </xdr:from>
    <xdr:to>
      <xdr:col>19</xdr:col>
      <xdr:colOff>644525</xdr:colOff>
      <xdr:row>56</xdr:row>
      <xdr:rowOff>13307</xdr:rowOff>
    </xdr:to>
    <xdr:cxnSp macro="">
      <xdr:nvCxnSpPr>
        <xdr:cNvPr id="580" name="直線コネクタ 579"/>
        <xdr:cNvCxnSpPr/>
      </xdr:nvCxnSpPr>
      <xdr:spPr>
        <a:xfrm flipV="1">
          <a:off x="12814300" y="9477461"/>
          <a:ext cx="889000" cy="13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138574</xdr:rowOff>
    </xdr:from>
    <xdr:to>
      <xdr:col>20</xdr:col>
      <xdr:colOff>9525</xdr:colOff>
      <xdr:row>56</xdr:row>
      <xdr:rowOff>68724</xdr:rowOff>
    </xdr:to>
    <xdr:sp macro="" textlink="">
      <xdr:nvSpPr>
        <xdr:cNvPr id="581" name="フローチャート : 判断 580"/>
        <xdr:cNvSpPr/>
      </xdr:nvSpPr>
      <xdr:spPr>
        <a:xfrm>
          <a:off x="13652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59851</xdr:rowOff>
    </xdr:from>
    <xdr:ext cx="534377" cy="259045"/>
    <xdr:sp macro="" textlink="">
      <xdr:nvSpPr>
        <xdr:cNvPr id="582" name="テキスト ボックス 581"/>
        <xdr:cNvSpPr txBox="1"/>
      </xdr:nvSpPr>
      <xdr:spPr>
        <a:xfrm>
          <a:off x="13436111" y="966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121681</xdr:rowOff>
    </xdr:from>
    <xdr:to>
      <xdr:col>18</xdr:col>
      <xdr:colOff>492125</xdr:colOff>
      <xdr:row>56</xdr:row>
      <xdr:rowOff>51831</xdr:rowOff>
    </xdr:to>
    <xdr:sp macro="" textlink="">
      <xdr:nvSpPr>
        <xdr:cNvPr id="583" name="フローチャート : 判断 582"/>
        <xdr:cNvSpPr/>
      </xdr:nvSpPr>
      <xdr:spPr>
        <a:xfrm>
          <a:off x="12763500" y="955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68358</xdr:rowOff>
    </xdr:from>
    <xdr:ext cx="534377" cy="259045"/>
    <xdr:sp macro="" textlink="">
      <xdr:nvSpPr>
        <xdr:cNvPr id="584" name="テキスト ボックス 583"/>
        <xdr:cNvSpPr txBox="1"/>
      </xdr:nvSpPr>
      <xdr:spPr>
        <a:xfrm>
          <a:off x="12547111" y="932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166304</xdr:rowOff>
    </xdr:from>
    <xdr:to>
      <xdr:col>23</xdr:col>
      <xdr:colOff>568325</xdr:colOff>
      <xdr:row>55</xdr:row>
      <xdr:rowOff>96454</xdr:rowOff>
    </xdr:to>
    <xdr:sp macro="" textlink="">
      <xdr:nvSpPr>
        <xdr:cNvPr id="590" name="円/楕円 589"/>
        <xdr:cNvSpPr/>
      </xdr:nvSpPr>
      <xdr:spPr>
        <a:xfrm>
          <a:off x="16268700" y="942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17731</xdr:rowOff>
    </xdr:from>
    <xdr:ext cx="534377" cy="259045"/>
    <xdr:sp macro="" textlink="">
      <xdr:nvSpPr>
        <xdr:cNvPr id="591" name="教育費該当値テキスト"/>
        <xdr:cNvSpPr txBox="1"/>
      </xdr:nvSpPr>
      <xdr:spPr>
        <a:xfrm>
          <a:off x="16370300" y="927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46,614</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103965</xdr:rowOff>
    </xdr:from>
    <xdr:to>
      <xdr:col>22</xdr:col>
      <xdr:colOff>415925</xdr:colOff>
      <xdr:row>55</xdr:row>
      <xdr:rowOff>34115</xdr:rowOff>
    </xdr:to>
    <xdr:sp macro="" textlink="">
      <xdr:nvSpPr>
        <xdr:cNvPr id="592" name="円/楕円 591"/>
        <xdr:cNvSpPr/>
      </xdr:nvSpPr>
      <xdr:spPr>
        <a:xfrm>
          <a:off x="15430500" y="936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50642</xdr:rowOff>
    </xdr:from>
    <xdr:ext cx="534377" cy="259045"/>
    <xdr:sp macro="" textlink="">
      <xdr:nvSpPr>
        <xdr:cNvPr id="593" name="テキスト ボックス 592"/>
        <xdr:cNvSpPr txBox="1"/>
      </xdr:nvSpPr>
      <xdr:spPr>
        <a:xfrm>
          <a:off x="15214111" y="913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49,341</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6330</xdr:rowOff>
    </xdr:from>
    <xdr:to>
      <xdr:col>21</xdr:col>
      <xdr:colOff>212725</xdr:colOff>
      <xdr:row>55</xdr:row>
      <xdr:rowOff>107930</xdr:rowOff>
    </xdr:to>
    <xdr:sp macro="" textlink="">
      <xdr:nvSpPr>
        <xdr:cNvPr id="594" name="円/楕円 593"/>
        <xdr:cNvSpPr/>
      </xdr:nvSpPr>
      <xdr:spPr>
        <a:xfrm>
          <a:off x="14541500" y="94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124457</xdr:rowOff>
    </xdr:from>
    <xdr:ext cx="534377" cy="259045"/>
    <xdr:sp macro="" textlink="">
      <xdr:nvSpPr>
        <xdr:cNvPr id="595" name="テキスト ボックス 594"/>
        <xdr:cNvSpPr txBox="1"/>
      </xdr:nvSpPr>
      <xdr:spPr>
        <a:xfrm>
          <a:off x="14325111" y="92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46,112</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168361</xdr:rowOff>
    </xdr:from>
    <xdr:to>
      <xdr:col>20</xdr:col>
      <xdr:colOff>9525</xdr:colOff>
      <xdr:row>55</xdr:row>
      <xdr:rowOff>98511</xdr:rowOff>
    </xdr:to>
    <xdr:sp macro="" textlink="">
      <xdr:nvSpPr>
        <xdr:cNvPr id="596" name="円/楕円 595"/>
        <xdr:cNvSpPr/>
      </xdr:nvSpPr>
      <xdr:spPr>
        <a:xfrm>
          <a:off x="13652500" y="94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115038</xdr:rowOff>
    </xdr:from>
    <xdr:ext cx="534377" cy="259045"/>
    <xdr:sp macro="" textlink="">
      <xdr:nvSpPr>
        <xdr:cNvPr id="597" name="テキスト ボックス 596"/>
        <xdr:cNvSpPr txBox="1"/>
      </xdr:nvSpPr>
      <xdr:spPr>
        <a:xfrm>
          <a:off x="13436111" y="920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46,524</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133957</xdr:rowOff>
    </xdr:from>
    <xdr:to>
      <xdr:col>18</xdr:col>
      <xdr:colOff>492125</xdr:colOff>
      <xdr:row>56</xdr:row>
      <xdr:rowOff>64107</xdr:rowOff>
    </xdr:to>
    <xdr:sp macro="" textlink="">
      <xdr:nvSpPr>
        <xdr:cNvPr id="598" name="円/楕円 597"/>
        <xdr:cNvSpPr/>
      </xdr:nvSpPr>
      <xdr:spPr>
        <a:xfrm>
          <a:off x="12763500" y="956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55234</xdr:rowOff>
    </xdr:from>
    <xdr:ext cx="534377" cy="259045"/>
    <xdr:sp macro="" textlink="">
      <xdr:nvSpPr>
        <xdr:cNvPr id="599" name="テキスト ボックス 598"/>
        <xdr:cNvSpPr txBox="1"/>
      </xdr:nvSpPr>
      <xdr:spPr>
        <a:xfrm>
          <a:off x="12547111" y="965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40,529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13" name="テキスト ボックス 61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5" name="テキスト ボックス 61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7" name="テキスト ボックス 61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19" name="テキスト ボックス 618"/>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61595</xdr:rowOff>
    </xdr:from>
    <xdr:to>
      <xdr:col>23</xdr:col>
      <xdr:colOff>516889</xdr:colOff>
      <xdr:row>79</xdr:row>
      <xdr:rowOff>44450</xdr:rowOff>
    </xdr:to>
    <xdr:cxnSp macro="">
      <xdr:nvCxnSpPr>
        <xdr:cNvPr id="623" name="直線コネクタ 622"/>
        <xdr:cNvCxnSpPr/>
      </xdr:nvCxnSpPr>
      <xdr:spPr>
        <a:xfrm flipV="1">
          <a:off x="16317595" y="12063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8272</xdr:rowOff>
    </xdr:from>
    <xdr:ext cx="469744" cy="259045"/>
    <xdr:sp macro="" textlink="">
      <xdr:nvSpPr>
        <xdr:cNvPr id="626" name="災害復旧費最大値テキスト"/>
        <xdr:cNvSpPr txBox="1"/>
      </xdr:nvSpPr>
      <xdr:spPr>
        <a:xfrm>
          <a:off x="16370300" y="1183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70</xdr:row>
      <xdr:rowOff>61595</xdr:rowOff>
    </xdr:from>
    <xdr:to>
      <xdr:col>23</xdr:col>
      <xdr:colOff>606425</xdr:colOff>
      <xdr:row>70</xdr:row>
      <xdr:rowOff>61595</xdr:rowOff>
    </xdr:to>
    <xdr:cxnSp macro="">
      <xdr:nvCxnSpPr>
        <xdr:cNvPr id="627" name="直線コネクタ 626"/>
        <xdr:cNvCxnSpPr/>
      </xdr:nvCxnSpPr>
      <xdr:spPr>
        <a:xfrm>
          <a:off x="16230600" y="1206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14160</xdr:rowOff>
    </xdr:from>
    <xdr:to>
      <xdr:col>23</xdr:col>
      <xdr:colOff>517525</xdr:colOff>
      <xdr:row>78</xdr:row>
      <xdr:rowOff>73977</xdr:rowOff>
    </xdr:to>
    <xdr:cxnSp macro="">
      <xdr:nvCxnSpPr>
        <xdr:cNvPr id="628" name="直線コネクタ 627"/>
        <xdr:cNvCxnSpPr/>
      </xdr:nvCxnSpPr>
      <xdr:spPr>
        <a:xfrm flipV="1">
          <a:off x="15481300" y="13215810"/>
          <a:ext cx="838200" cy="23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52658</xdr:rowOff>
    </xdr:from>
    <xdr:ext cx="378565" cy="259045"/>
    <xdr:sp macro="" textlink="">
      <xdr:nvSpPr>
        <xdr:cNvPr id="629" name="災害復旧費平均値テキスト"/>
        <xdr:cNvSpPr txBox="1"/>
      </xdr:nvSpPr>
      <xdr:spPr>
        <a:xfrm>
          <a:off x="16370300" y="134257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74231</xdr:rowOff>
    </xdr:from>
    <xdr:to>
      <xdr:col>23</xdr:col>
      <xdr:colOff>568325</xdr:colOff>
      <xdr:row>79</xdr:row>
      <xdr:rowOff>4381</xdr:rowOff>
    </xdr:to>
    <xdr:sp macro="" textlink="">
      <xdr:nvSpPr>
        <xdr:cNvPr id="630" name="フローチャート : 判断 629"/>
        <xdr:cNvSpPr/>
      </xdr:nvSpPr>
      <xdr:spPr>
        <a:xfrm>
          <a:off x="16268700" y="1344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73977</xdr:rowOff>
    </xdr:from>
    <xdr:to>
      <xdr:col>22</xdr:col>
      <xdr:colOff>365125</xdr:colOff>
      <xdr:row>79</xdr:row>
      <xdr:rowOff>18923</xdr:rowOff>
    </xdr:to>
    <xdr:cxnSp macro="">
      <xdr:nvCxnSpPr>
        <xdr:cNvPr id="631" name="直線コネクタ 630"/>
        <xdr:cNvCxnSpPr/>
      </xdr:nvCxnSpPr>
      <xdr:spPr>
        <a:xfrm flipV="1">
          <a:off x="14592300" y="13447077"/>
          <a:ext cx="889000" cy="11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34226</xdr:rowOff>
    </xdr:from>
    <xdr:to>
      <xdr:col>22</xdr:col>
      <xdr:colOff>415925</xdr:colOff>
      <xdr:row>78</xdr:row>
      <xdr:rowOff>135826</xdr:rowOff>
    </xdr:to>
    <xdr:sp macro="" textlink="">
      <xdr:nvSpPr>
        <xdr:cNvPr id="632" name="フローチャート : 判断 631"/>
        <xdr:cNvSpPr/>
      </xdr:nvSpPr>
      <xdr:spPr>
        <a:xfrm>
          <a:off x="15430500" y="1340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126953</xdr:rowOff>
    </xdr:from>
    <xdr:ext cx="378565" cy="259045"/>
    <xdr:sp macro="" textlink="">
      <xdr:nvSpPr>
        <xdr:cNvPr id="633" name="テキスト ボックス 632"/>
        <xdr:cNvSpPr txBox="1"/>
      </xdr:nvSpPr>
      <xdr:spPr>
        <a:xfrm>
          <a:off x="15292017" y="13500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18923</xdr:rowOff>
    </xdr:from>
    <xdr:to>
      <xdr:col>21</xdr:col>
      <xdr:colOff>161925</xdr:colOff>
      <xdr:row>79</xdr:row>
      <xdr:rowOff>38736</xdr:rowOff>
    </xdr:to>
    <xdr:cxnSp macro="">
      <xdr:nvCxnSpPr>
        <xdr:cNvPr id="634" name="直線コネクタ 633"/>
        <xdr:cNvCxnSpPr/>
      </xdr:nvCxnSpPr>
      <xdr:spPr>
        <a:xfrm flipV="1">
          <a:off x="13703300" y="13563473"/>
          <a:ext cx="8890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30607</xdr:rowOff>
    </xdr:from>
    <xdr:to>
      <xdr:col>21</xdr:col>
      <xdr:colOff>212725</xdr:colOff>
      <xdr:row>78</xdr:row>
      <xdr:rowOff>132207</xdr:rowOff>
    </xdr:to>
    <xdr:sp macro="" textlink="">
      <xdr:nvSpPr>
        <xdr:cNvPr id="635" name="フローチャート : 判断 634"/>
        <xdr:cNvSpPr/>
      </xdr:nvSpPr>
      <xdr:spPr>
        <a:xfrm>
          <a:off x="14541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148734</xdr:rowOff>
    </xdr:from>
    <xdr:ext cx="378565" cy="259045"/>
    <xdr:sp macro="" textlink="">
      <xdr:nvSpPr>
        <xdr:cNvPr id="636" name="テキスト ボックス 635"/>
        <xdr:cNvSpPr txBox="1"/>
      </xdr:nvSpPr>
      <xdr:spPr>
        <a:xfrm>
          <a:off x="14403017" y="13178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28257</xdr:rowOff>
    </xdr:from>
    <xdr:to>
      <xdr:col>19</xdr:col>
      <xdr:colOff>644525</xdr:colOff>
      <xdr:row>79</xdr:row>
      <xdr:rowOff>38736</xdr:rowOff>
    </xdr:to>
    <xdr:cxnSp macro="">
      <xdr:nvCxnSpPr>
        <xdr:cNvPr id="637" name="直線コネクタ 636"/>
        <xdr:cNvCxnSpPr/>
      </xdr:nvCxnSpPr>
      <xdr:spPr>
        <a:xfrm>
          <a:off x="12814300" y="13572807"/>
          <a:ext cx="889000" cy="1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106807</xdr:rowOff>
    </xdr:from>
    <xdr:to>
      <xdr:col>20</xdr:col>
      <xdr:colOff>9525</xdr:colOff>
      <xdr:row>78</xdr:row>
      <xdr:rowOff>36957</xdr:rowOff>
    </xdr:to>
    <xdr:sp macro="" textlink="">
      <xdr:nvSpPr>
        <xdr:cNvPr id="638" name="フローチャート : 判断 637"/>
        <xdr:cNvSpPr/>
      </xdr:nvSpPr>
      <xdr:spPr>
        <a:xfrm>
          <a:off x="13652500" y="1330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53484</xdr:rowOff>
    </xdr:from>
    <xdr:ext cx="469744" cy="259045"/>
    <xdr:sp macro="" textlink="">
      <xdr:nvSpPr>
        <xdr:cNvPr id="639" name="テキスト ボックス 638"/>
        <xdr:cNvSpPr txBox="1"/>
      </xdr:nvSpPr>
      <xdr:spPr>
        <a:xfrm>
          <a:off x="13468427" y="1308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94996</xdr:rowOff>
    </xdr:from>
    <xdr:to>
      <xdr:col>18</xdr:col>
      <xdr:colOff>492125</xdr:colOff>
      <xdr:row>78</xdr:row>
      <xdr:rowOff>25146</xdr:rowOff>
    </xdr:to>
    <xdr:sp macro="" textlink="">
      <xdr:nvSpPr>
        <xdr:cNvPr id="640" name="フローチャート : 判断 639"/>
        <xdr:cNvSpPr/>
      </xdr:nvSpPr>
      <xdr:spPr>
        <a:xfrm>
          <a:off x="12763500" y="1329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41673</xdr:rowOff>
    </xdr:from>
    <xdr:ext cx="469744" cy="259045"/>
    <xdr:sp macro="" textlink="">
      <xdr:nvSpPr>
        <xdr:cNvPr id="641" name="テキスト ボックス 640"/>
        <xdr:cNvSpPr txBox="1"/>
      </xdr:nvSpPr>
      <xdr:spPr>
        <a:xfrm>
          <a:off x="12579427" y="1307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134810</xdr:rowOff>
    </xdr:from>
    <xdr:to>
      <xdr:col>23</xdr:col>
      <xdr:colOff>568325</xdr:colOff>
      <xdr:row>77</xdr:row>
      <xdr:rowOff>64960</xdr:rowOff>
    </xdr:to>
    <xdr:sp macro="" textlink="">
      <xdr:nvSpPr>
        <xdr:cNvPr id="647" name="円/楕円 646"/>
        <xdr:cNvSpPr/>
      </xdr:nvSpPr>
      <xdr:spPr>
        <a:xfrm>
          <a:off x="16268700" y="1316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157687</xdr:rowOff>
    </xdr:from>
    <xdr:ext cx="469744" cy="259045"/>
    <xdr:sp macro="" textlink="">
      <xdr:nvSpPr>
        <xdr:cNvPr id="648" name="災害復旧費該当値テキスト"/>
        <xdr:cNvSpPr txBox="1"/>
      </xdr:nvSpPr>
      <xdr:spPr>
        <a:xfrm>
          <a:off x="16370300" y="1301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23177</xdr:rowOff>
    </xdr:from>
    <xdr:to>
      <xdr:col>22</xdr:col>
      <xdr:colOff>415925</xdr:colOff>
      <xdr:row>78</xdr:row>
      <xdr:rowOff>124777</xdr:rowOff>
    </xdr:to>
    <xdr:sp macro="" textlink="">
      <xdr:nvSpPr>
        <xdr:cNvPr id="649" name="円/楕円 648"/>
        <xdr:cNvSpPr/>
      </xdr:nvSpPr>
      <xdr:spPr>
        <a:xfrm>
          <a:off x="15430500" y="1339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141304</xdr:rowOff>
    </xdr:from>
    <xdr:ext cx="378565" cy="259045"/>
    <xdr:sp macro="" textlink="">
      <xdr:nvSpPr>
        <xdr:cNvPr id="650" name="テキスト ボックス 649"/>
        <xdr:cNvSpPr txBox="1"/>
      </xdr:nvSpPr>
      <xdr:spPr>
        <a:xfrm>
          <a:off x="15292017" y="13171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139573</xdr:rowOff>
    </xdr:from>
    <xdr:to>
      <xdr:col>21</xdr:col>
      <xdr:colOff>212725</xdr:colOff>
      <xdr:row>79</xdr:row>
      <xdr:rowOff>69723</xdr:rowOff>
    </xdr:to>
    <xdr:sp macro="" textlink="">
      <xdr:nvSpPr>
        <xdr:cNvPr id="651" name="円/楕円 650"/>
        <xdr:cNvSpPr/>
      </xdr:nvSpPr>
      <xdr:spPr>
        <a:xfrm>
          <a:off x="14541500" y="1351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60850</xdr:rowOff>
    </xdr:from>
    <xdr:ext cx="378565" cy="259045"/>
    <xdr:sp macro="" textlink="">
      <xdr:nvSpPr>
        <xdr:cNvPr id="652" name="テキスト ボックス 651"/>
        <xdr:cNvSpPr txBox="1"/>
      </xdr:nvSpPr>
      <xdr:spPr>
        <a:xfrm>
          <a:off x="14403017" y="13605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159386</xdr:rowOff>
    </xdr:from>
    <xdr:to>
      <xdr:col>20</xdr:col>
      <xdr:colOff>9525</xdr:colOff>
      <xdr:row>79</xdr:row>
      <xdr:rowOff>89536</xdr:rowOff>
    </xdr:to>
    <xdr:sp macro="" textlink="">
      <xdr:nvSpPr>
        <xdr:cNvPr id="653" name="円/楕円 652"/>
        <xdr:cNvSpPr/>
      </xdr:nvSpPr>
      <xdr:spPr>
        <a:xfrm>
          <a:off x="13652500" y="1353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80663</xdr:rowOff>
    </xdr:from>
    <xdr:ext cx="313932" cy="259045"/>
    <xdr:sp macro="" textlink="">
      <xdr:nvSpPr>
        <xdr:cNvPr id="654" name="テキスト ボックス 653"/>
        <xdr:cNvSpPr txBox="1"/>
      </xdr:nvSpPr>
      <xdr:spPr>
        <a:xfrm>
          <a:off x="13546333" y="136252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148907</xdr:rowOff>
    </xdr:from>
    <xdr:to>
      <xdr:col>18</xdr:col>
      <xdr:colOff>492125</xdr:colOff>
      <xdr:row>79</xdr:row>
      <xdr:rowOff>79057</xdr:rowOff>
    </xdr:to>
    <xdr:sp macro="" textlink="">
      <xdr:nvSpPr>
        <xdr:cNvPr id="655" name="円/楕円 654"/>
        <xdr:cNvSpPr/>
      </xdr:nvSpPr>
      <xdr:spPr>
        <a:xfrm>
          <a:off x="12763500" y="1352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70184</xdr:rowOff>
    </xdr:from>
    <xdr:ext cx="313932" cy="259045"/>
    <xdr:sp macro="" textlink="">
      <xdr:nvSpPr>
        <xdr:cNvPr id="656" name="テキスト ボックス 655"/>
        <xdr:cNvSpPr txBox="1"/>
      </xdr:nvSpPr>
      <xdr:spPr>
        <a:xfrm>
          <a:off x="12657333" y="13614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56,355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4" name="テキスト ボックス 67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26250</xdr:rowOff>
    </xdr:from>
    <xdr:to>
      <xdr:col>23</xdr:col>
      <xdr:colOff>516889</xdr:colOff>
      <xdr:row>98</xdr:row>
      <xdr:rowOff>27277</xdr:rowOff>
    </xdr:to>
    <xdr:cxnSp macro="">
      <xdr:nvCxnSpPr>
        <xdr:cNvPr id="682" name="直線コネクタ 681"/>
        <xdr:cNvCxnSpPr/>
      </xdr:nvCxnSpPr>
      <xdr:spPr>
        <a:xfrm flipV="1">
          <a:off x="16317595" y="15456750"/>
          <a:ext cx="1269" cy="137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31104</xdr:rowOff>
    </xdr:from>
    <xdr:ext cx="534377" cy="259045"/>
    <xdr:sp macro="" textlink="">
      <xdr:nvSpPr>
        <xdr:cNvPr id="683" name="公債費最小値テキスト"/>
        <xdr:cNvSpPr txBox="1"/>
      </xdr:nvSpPr>
      <xdr:spPr>
        <a:xfrm>
          <a:off x="16370300" y="1683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98</xdr:row>
      <xdr:rowOff>27277</xdr:rowOff>
    </xdr:from>
    <xdr:to>
      <xdr:col>23</xdr:col>
      <xdr:colOff>606425</xdr:colOff>
      <xdr:row>98</xdr:row>
      <xdr:rowOff>27277</xdr:rowOff>
    </xdr:to>
    <xdr:cxnSp macro="">
      <xdr:nvCxnSpPr>
        <xdr:cNvPr id="684" name="直線コネクタ 683"/>
        <xdr:cNvCxnSpPr/>
      </xdr:nvCxnSpPr>
      <xdr:spPr>
        <a:xfrm>
          <a:off x="16230600" y="168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144377</xdr:rowOff>
    </xdr:from>
    <xdr:ext cx="534377" cy="259045"/>
    <xdr:sp macro="" textlink="">
      <xdr:nvSpPr>
        <xdr:cNvPr id="685" name="公債費最大値テキスト"/>
        <xdr:cNvSpPr txBox="1"/>
      </xdr:nvSpPr>
      <xdr:spPr>
        <a:xfrm>
          <a:off x="16370300" y="1523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90</xdr:row>
      <xdr:rowOff>26250</xdr:rowOff>
    </xdr:from>
    <xdr:to>
      <xdr:col>23</xdr:col>
      <xdr:colOff>606425</xdr:colOff>
      <xdr:row>90</xdr:row>
      <xdr:rowOff>26250</xdr:rowOff>
    </xdr:to>
    <xdr:cxnSp macro="">
      <xdr:nvCxnSpPr>
        <xdr:cNvPr id="686" name="直線コネクタ 685"/>
        <xdr:cNvCxnSpPr/>
      </xdr:nvCxnSpPr>
      <xdr:spPr>
        <a:xfrm>
          <a:off x="16230600" y="1545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149498</xdr:rowOff>
    </xdr:from>
    <xdr:to>
      <xdr:col>23</xdr:col>
      <xdr:colOff>517525</xdr:colOff>
      <xdr:row>95</xdr:row>
      <xdr:rowOff>166855</xdr:rowOff>
    </xdr:to>
    <xdr:cxnSp macro="">
      <xdr:nvCxnSpPr>
        <xdr:cNvPr id="687" name="直線コネクタ 686"/>
        <xdr:cNvCxnSpPr/>
      </xdr:nvCxnSpPr>
      <xdr:spPr>
        <a:xfrm>
          <a:off x="15481300" y="16437248"/>
          <a:ext cx="838200" cy="1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11320</xdr:rowOff>
    </xdr:from>
    <xdr:ext cx="534377" cy="259045"/>
    <xdr:sp macro="" textlink="">
      <xdr:nvSpPr>
        <xdr:cNvPr id="688" name="公債費平均値テキスト"/>
        <xdr:cNvSpPr txBox="1"/>
      </xdr:nvSpPr>
      <xdr:spPr>
        <a:xfrm>
          <a:off x="16370300" y="16470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32893</xdr:rowOff>
    </xdr:from>
    <xdr:to>
      <xdr:col>23</xdr:col>
      <xdr:colOff>568325</xdr:colOff>
      <xdr:row>96</xdr:row>
      <xdr:rowOff>134493</xdr:rowOff>
    </xdr:to>
    <xdr:sp macro="" textlink="">
      <xdr:nvSpPr>
        <xdr:cNvPr id="689" name="フローチャート : 判断 688"/>
        <xdr:cNvSpPr/>
      </xdr:nvSpPr>
      <xdr:spPr>
        <a:xfrm>
          <a:off x="16268700" y="1649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131372</xdr:rowOff>
    </xdr:from>
    <xdr:to>
      <xdr:col>22</xdr:col>
      <xdr:colOff>365125</xdr:colOff>
      <xdr:row>95</xdr:row>
      <xdr:rowOff>149498</xdr:rowOff>
    </xdr:to>
    <xdr:cxnSp macro="">
      <xdr:nvCxnSpPr>
        <xdr:cNvPr id="690" name="直線コネクタ 689"/>
        <xdr:cNvCxnSpPr/>
      </xdr:nvCxnSpPr>
      <xdr:spPr>
        <a:xfrm>
          <a:off x="14592300" y="16419122"/>
          <a:ext cx="889000" cy="1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104494</xdr:rowOff>
    </xdr:from>
    <xdr:to>
      <xdr:col>22</xdr:col>
      <xdr:colOff>415925</xdr:colOff>
      <xdr:row>96</xdr:row>
      <xdr:rowOff>34644</xdr:rowOff>
    </xdr:to>
    <xdr:sp macro="" textlink="">
      <xdr:nvSpPr>
        <xdr:cNvPr id="691" name="フローチャート : 判断 690"/>
        <xdr:cNvSpPr/>
      </xdr:nvSpPr>
      <xdr:spPr>
        <a:xfrm>
          <a:off x="15430500" y="1639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25771</xdr:rowOff>
    </xdr:from>
    <xdr:ext cx="534377" cy="259045"/>
    <xdr:sp macro="" textlink="">
      <xdr:nvSpPr>
        <xdr:cNvPr id="692" name="テキスト ボックス 691"/>
        <xdr:cNvSpPr txBox="1"/>
      </xdr:nvSpPr>
      <xdr:spPr>
        <a:xfrm>
          <a:off x="15214111" y="1648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91776</xdr:rowOff>
    </xdr:from>
    <xdr:to>
      <xdr:col>21</xdr:col>
      <xdr:colOff>161925</xdr:colOff>
      <xdr:row>95</xdr:row>
      <xdr:rowOff>131372</xdr:rowOff>
    </xdr:to>
    <xdr:cxnSp macro="">
      <xdr:nvCxnSpPr>
        <xdr:cNvPr id="693" name="直線コネクタ 692"/>
        <xdr:cNvCxnSpPr/>
      </xdr:nvCxnSpPr>
      <xdr:spPr>
        <a:xfrm>
          <a:off x="13703300" y="16379526"/>
          <a:ext cx="889000" cy="3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95594</xdr:rowOff>
    </xdr:from>
    <xdr:to>
      <xdr:col>21</xdr:col>
      <xdr:colOff>212725</xdr:colOff>
      <xdr:row>96</xdr:row>
      <xdr:rowOff>25744</xdr:rowOff>
    </xdr:to>
    <xdr:sp macro="" textlink="">
      <xdr:nvSpPr>
        <xdr:cNvPr id="694" name="フローチャート : 判断 693"/>
        <xdr:cNvSpPr/>
      </xdr:nvSpPr>
      <xdr:spPr>
        <a:xfrm>
          <a:off x="14541500" y="1638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16871</xdr:rowOff>
    </xdr:from>
    <xdr:ext cx="534377" cy="259045"/>
    <xdr:sp macro="" textlink="">
      <xdr:nvSpPr>
        <xdr:cNvPr id="695" name="テキスト ボックス 694"/>
        <xdr:cNvSpPr txBox="1"/>
      </xdr:nvSpPr>
      <xdr:spPr>
        <a:xfrm>
          <a:off x="14325111" y="1647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91776</xdr:rowOff>
    </xdr:from>
    <xdr:to>
      <xdr:col>19</xdr:col>
      <xdr:colOff>644525</xdr:colOff>
      <xdr:row>95</xdr:row>
      <xdr:rowOff>94306</xdr:rowOff>
    </xdr:to>
    <xdr:cxnSp macro="">
      <xdr:nvCxnSpPr>
        <xdr:cNvPr id="696" name="直線コネクタ 695"/>
        <xdr:cNvCxnSpPr/>
      </xdr:nvCxnSpPr>
      <xdr:spPr>
        <a:xfrm flipV="1">
          <a:off x="12814300" y="16379526"/>
          <a:ext cx="889000" cy="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99106</xdr:rowOff>
    </xdr:from>
    <xdr:to>
      <xdr:col>20</xdr:col>
      <xdr:colOff>9525</xdr:colOff>
      <xdr:row>96</xdr:row>
      <xdr:rowOff>29256</xdr:rowOff>
    </xdr:to>
    <xdr:sp macro="" textlink="">
      <xdr:nvSpPr>
        <xdr:cNvPr id="697" name="フローチャート : 判断 696"/>
        <xdr:cNvSpPr/>
      </xdr:nvSpPr>
      <xdr:spPr>
        <a:xfrm>
          <a:off x="13652500" y="163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20383</xdr:rowOff>
    </xdr:from>
    <xdr:ext cx="534377" cy="259045"/>
    <xdr:sp macro="" textlink="">
      <xdr:nvSpPr>
        <xdr:cNvPr id="698" name="テキスト ボックス 697"/>
        <xdr:cNvSpPr txBox="1"/>
      </xdr:nvSpPr>
      <xdr:spPr>
        <a:xfrm>
          <a:off x="13436111" y="164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81421</xdr:rowOff>
    </xdr:from>
    <xdr:to>
      <xdr:col>18</xdr:col>
      <xdr:colOff>492125</xdr:colOff>
      <xdr:row>96</xdr:row>
      <xdr:rowOff>11571</xdr:rowOff>
    </xdr:to>
    <xdr:sp macro="" textlink="">
      <xdr:nvSpPr>
        <xdr:cNvPr id="699" name="フローチャート : 判断 698"/>
        <xdr:cNvSpPr/>
      </xdr:nvSpPr>
      <xdr:spPr>
        <a:xfrm>
          <a:off x="12763500" y="1636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2698</xdr:rowOff>
    </xdr:from>
    <xdr:ext cx="534377" cy="259045"/>
    <xdr:sp macro="" textlink="">
      <xdr:nvSpPr>
        <xdr:cNvPr id="700" name="テキスト ボックス 699"/>
        <xdr:cNvSpPr txBox="1"/>
      </xdr:nvSpPr>
      <xdr:spPr>
        <a:xfrm>
          <a:off x="12547111" y="1646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116055</xdr:rowOff>
    </xdr:from>
    <xdr:to>
      <xdr:col>23</xdr:col>
      <xdr:colOff>568325</xdr:colOff>
      <xdr:row>96</xdr:row>
      <xdr:rowOff>46205</xdr:rowOff>
    </xdr:to>
    <xdr:sp macro="" textlink="">
      <xdr:nvSpPr>
        <xdr:cNvPr id="706" name="円/楕円 705"/>
        <xdr:cNvSpPr/>
      </xdr:nvSpPr>
      <xdr:spPr>
        <a:xfrm>
          <a:off x="16268700" y="1640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138932</xdr:rowOff>
    </xdr:from>
    <xdr:ext cx="534377" cy="259045"/>
    <xdr:sp macro="" textlink="">
      <xdr:nvSpPr>
        <xdr:cNvPr id="707" name="公債費該当値テキスト"/>
        <xdr:cNvSpPr txBox="1"/>
      </xdr:nvSpPr>
      <xdr:spPr>
        <a:xfrm>
          <a:off x="16370300" y="1625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37,837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98698</xdr:rowOff>
    </xdr:from>
    <xdr:to>
      <xdr:col>22</xdr:col>
      <xdr:colOff>415925</xdr:colOff>
      <xdr:row>96</xdr:row>
      <xdr:rowOff>28848</xdr:rowOff>
    </xdr:to>
    <xdr:sp macro="" textlink="">
      <xdr:nvSpPr>
        <xdr:cNvPr id="708" name="円/楕円 707"/>
        <xdr:cNvSpPr/>
      </xdr:nvSpPr>
      <xdr:spPr>
        <a:xfrm>
          <a:off x="15430500" y="1638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45375</xdr:rowOff>
    </xdr:from>
    <xdr:ext cx="534377" cy="259045"/>
    <xdr:sp macro="" textlink="">
      <xdr:nvSpPr>
        <xdr:cNvPr id="709" name="テキスト ボックス 708"/>
        <xdr:cNvSpPr txBox="1"/>
      </xdr:nvSpPr>
      <xdr:spPr>
        <a:xfrm>
          <a:off x="15214111" y="1616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38,900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80572</xdr:rowOff>
    </xdr:from>
    <xdr:to>
      <xdr:col>21</xdr:col>
      <xdr:colOff>212725</xdr:colOff>
      <xdr:row>96</xdr:row>
      <xdr:rowOff>10722</xdr:rowOff>
    </xdr:to>
    <xdr:sp macro="" textlink="">
      <xdr:nvSpPr>
        <xdr:cNvPr id="710" name="円/楕円 709"/>
        <xdr:cNvSpPr/>
      </xdr:nvSpPr>
      <xdr:spPr>
        <a:xfrm>
          <a:off x="14541500" y="1636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27249</xdr:rowOff>
    </xdr:from>
    <xdr:ext cx="534377" cy="259045"/>
    <xdr:sp macro="" textlink="">
      <xdr:nvSpPr>
        <xdr:cNvPr id="711" name="テキスト ボックス 710"/>
        <xdr:cNvSpPr txBox="1"/>
      </xdr:nvSpPr>
      <xdr:spPr>
        <a:xfrm>
          <a:off x="14325111" y="1614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40,010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40976</xdr:rowOff>
    </xdr:from>
    <xdr:to>
      <xdr:col>20</xdr:col>
      <xdr:colOff>9525</xdr:colOff>
      <xdr:row>95</xdr:row>
      <xdr:rowOff>142576</xdr:rowOff>
    </xdr:to>
    <xdr:sp macro="" textlink="">
      <xdr:nvSpPr>
        <xdr:cNvPr id="712" name="円/楕円 711"/>
        <xdr:cNvSpPr/>
      </xdr:nvSpPr>
      <xdr:spPr>
        <a:xfrm>
          <a:off x="13652500" y="1632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159103</xdr:rowOff>
    </xdr:from>
    <xdr:ext cx="534377" cy="259045"/>
    <xdr:sp macro="" textlink="">
      <xdr:nvSpPr>
        <xdr:cNvPr id="713" name="テキスト ボックス 712"/>
        <xdr:cNvSpPr txBox="1"/>
      </xdr:nvSpPr>
      <xdr:spPr>
        <a:xfrm>
          <a:off x="13436111" y="1610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42,435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43506</xdr:rowOff>
    </xdr:from>
    <xdr:to>
      <xdr:col>18</xdr:col>
      <xdr:colOff>492125</xdr:colOff>
      <xdr:row>95</xdr:row>
      <xdr:rowOff>145106</xdr:rowOff>
    </xdr:to>
    <xdr:sp macro="" textlink="">
      <xdr:nvSpPr>
        <xdr:cNvPr id="714" name="円/楕円 713"/>
        <xdr:cNvSpPr/>
      </xdr:nvSpPr>
      <xdr:spPr>
        <a:xfrm>
          <a:off x="12763500" y="1633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161633</xdr:rowOff>
    </xdr:from>
    <xdr:ext cx="534377" cy="259045"/>
    <xdr:sp macro="" textlink="">
      <xdr:nvSpPr>
        <xdr:cNvPr id="715" name="テキスト ボックス 714"/>
        <xdr:cNvSpPr txBox="1"/>
      </xdr:nvSpPr>
      <xdr:spPr>
        <a:xfrm>
          <a:off x="12547111" y="1610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118935</xdr:rowOff>
    </xdr:from>
    <xdr:to>
      <xdr:col>32</xdr:col>
      <xdr:colOff>186689</xdr:colOff>
      <xdr:row>39</xdr:row>
      <xdr:rowOff>44450</xdr:rowOff>
    </xdr:to>
    <xdr:cxnSp macro="">
      <xdr:nvCxnSpPr>
        <xdr:cNvPr id="739" name="直線コネクタ 738"/>
        <xdr:cNvCxnSpPr/>
      </xdr:nvCxnSpPr>
      <xdr:spPr>
        <a:xfrm flipV="1">
          <a:off x="22159595" y="5433885"/>
          <a:ext cx="1269" cy="129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55072</xdr:rowOff>
    </xdr:from>
    <xdr:ext cx="249299" cy="259045"/>
    <xdr:sp macro="" textlink="">
      <xdr:nvSpPr>
        <xdr:cNvPr id="740" name="諸支出金最小値テキスト"/>
        <xdr:cNvSpPr txBox="1"/>
      </xdr:nvSpPr>
      <xdr:spPr>
        <a:xfrm>
          <a:off x="22212300" y="674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65612</xdr:rowOff>
    </xdr:from>
    <xdr:ext cx="469744" cy="259045"/>
    <xdr:sp macro="" textlink="">
      <xdr:nvSpPr>
        <xdr:cNvPr id="742" name="諸支出金最大値テキスト"/>
        <xdr:cNvSpPr txBox="1"/>
      </xdr:nvSpPr>
      <xdr:spPr>
        <a:xfrm>
          <a:off x="22212300" y="520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6,809</a:t>
          </a:r>
          <a:endParaRPr kumimoji="1" lang="ja-JP" altLang="en-US" sz="1000" b="1">
            <a:latin typeface="ＭＳ Ｐゴシック"/>
          </a:endParaRPr>
        </a:p>
      </xdr:txBody>
    </xdr:sp>
    <xdr:clientData/>
  </xdr:oneCellAnchor>
  <xdr:twoCellAnchor>
    <xdr:from>
      <xdr:col>32</xdr:col>
      <xdr:colOff>98425</xdr:colOff>
      <xdr:row>31</xdr:row>
      <xdr:rowOff>118935</xdr:rowOff>
    </xdr:from>
    <xdr:to>
      <xdr:col>32</xdr:col>
      <xdr:colOff>276225</xdr:colOff>
      <xdr:row>31</xdr:row>
      <xdr:rowOff>118935</xdr:rowOff>
    </xdr:to>
    <xdr:cxnSp macro="">
      <xdr:nvCxnSpPr>
        <xdr:cNvPr id="743" name="直線コネクタ 742"/>
        <xdr:cNvCxnSpPr/>
      </xdr:nvCxnSpPr>
      <xdr:spPr>
        <a:xfrm>
          <a:off x="22072600" y="543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143971</xdr:rowOff>
    </xdr:from>
    <xdr:ext cx="378565" cy="259045"/>
    <xdr:sp macro="" textlink="">
      <xdr:nvSpPr>
        <xdr:cNvPr id="745" name="諸支出金平均値テキスト"/>
        <xdr:cNvSpPr txBox="1"/>
      </xdr:nvSpPr>
      <xdr:spPr>
        <a:xfrm>
          <a:off x="22212300" y="64876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121094</xdr:rowOff>
    </xdr:from>
    <xdr:to>
      <xdr:col>32</xdr:col>
      <xdr:colOff>238125</xdr:colOff>
      <xdr:row>39</xdr:row>
      <xdr:rowOff>51244</xdr:rowOff>
    </xdr:to>
    <xdr:sp macro="" textlink="">
      <xdr:nvSpPr>
        <xdr:cNvPr id="746" name="フローチャート : 判断 745"/>
        <xdr:cNvSpPr/>
      </xdr:nvSpPr>
      <xdr:spPr>
        <a:xfrm>
          <a:off x="221107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126238</xdr:rowOff>
    </xdr:from>
    <xdr:to>
      <xdr:col>31</xdr:col>
      <xdr:colOff>85725</xdr:colOff>
      <xdr:row>39</xdr:row>
      <xdr:rowOff>56388</xdr:rowOff>
    </xdr:to>
    <xdr:sp macro="" textlink="">
      <xdr:nvSpPr>
        <xdr:cNvPr id="748" name="フローチャート : 判断 747"/>
        <xdr:cNvSpPr/>
      </xdr:nvSpPr>
      <xdr:spPr>
        <a:xfrm>
          <a:off x="21272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72915</xdr:rowOff>
    </xdr:from>
    <xdr:ext cx="378565" cy="259045"/>
    <xdr:sp macro="" textlink="">
      <xdr:nvSpPr>
        <xdr:cNvPr id="749" name="テキスト ボックス 748"/>
        <xdr:cNvSpPr txBox="1"/>
      </xdr:nvSpPr>
      <xdr:spPr>
        <a:xfrm>
          <a:off x="21134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130239</xdr:rowOff>
    </xdr:from>
    <xdr:to>
      <xdr:col>29</xdr:col>
      <xdr:colOff>568325</xdr:colOff>
      <xdr:row>39</xdr:row>
      <xdr:rowOff>60389</xdr:rowOff>
    </xdr:to>
    <xdr:sp macro="" textlink="">
      <xdr:nvSpPr>
        <xdr:cNvPr id="751" name="フローチャート : 判断 750"/>
        <xdr:cNvSpPr/>
      </xdr:nvSpPr>
      <xdr:spPr>
        <a:xfrm>
          <a:off x="20383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76916</xdr:rowOff>
    </xdr:from>
    <xdr:ext cx="378565" cy="259045"/>
    <xdr:sp macro="" textlink="">
      <xdr:nvSpPr>
        <xdr:cNvPr id="752" name="テキスト ボックス 751"/>
        <xdr:cNvSpPr txBox="1"/>
      </xdr:nvSpPr>
      <xdr:spPr>
        <a:xfrm>
          <a:off x="20245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80518</xdr:rowOff>
    </xdr:from>
    <xdr:to>
      <xdr:col>28</xdr:col>
      <xdr:colOff>365125</xdr:colOff>
      <xdr:row>39</xdr:row>
      <xdr:rowOff>10668</xdr:rowOff>
    </xdr:to>
    <xdr:sp macro="" textlink="">
      <xdr:nvSpPr>
        <xdr:cNvPr id="754" name="フローチャート : 判断 753"/>
        <xdr:cNvSpPr/>
      </xdr:nvSpPr>
      <xdr:spPr>
        <a:xfrm>
          <a:off x="19494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27195</xdr:rowOff>
    </xdr:from>
    <xdr:ext cx="378565" cy="259045"/>
    <xdr:sp macro="" textlink="">
      <xdr:nvSpPr>
        <xdr:cNvPr id="755" name="テキスト ボックス 754"/>
        <xdr:cNvSpPr txBox="1"/>
      </xdr:nvSpPr>
      <xdr:spPr>
        <a:xfrm>
          <a:off x="19356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96139</xdr:rowOff>
    </xdr:from>
    <xdr:to>
      <xdr:col>27</xdr:col>
      <xdr:colOff>161925</xdr:colOff>
      <xdr:row>39</xdr:row>
      <xdr:rowOff>26289</xdr:rowOff>
    </xdr:to>
    <xdr:sp macro="" textlink="">
      <xdr:nvSpPr>
        <xdr:cNvPr id="756" name="フローチャート : 判断 755"/>
        <xdr:cNvSpPr/>
      </xdr:nvSpPr>
      <xdr:spPr>
        <a:xfrm>
          <a:off x="18605500" y="66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42816</xdr:rowOff>
    </xdr:from>
    <xdr:ext cx="378565" cy="259045"/>
    <xdr:sp macro="" textlink="">
      <xdr:nvSpPr>
        <xdr:cNvPr id="757" name="テキスト ボックス 756"/>
        <xdr:cNvSpPr txBox="1"/>
      </xdr:nvSpPr>
      <xdr:spPr>
        <a:xfrm>
          <a:off x="18467017" y="6386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3" name="円/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99521</xdr:rowOff>
    </xdr:from>
    <xdr:ext cx="249299" cy="259045"/>
    <xdr:sp macro="" textlink="">
      <xdr:nvSpPr>
        <xdr:cNvPr id="764" name="諸支出金該当値テキスト"/>
        <xdr:cNvSpPr txBox="1"/>
      </xdr:nvSpPr>
      <xdr:spPr>
        <a:xfrm>
          <a:off x="22212300" y="6614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5" name="円/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6" name="テキスト ボックス 76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7" name="円/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8" name="テキスト ボックス 76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9" name="円/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0" name="テキスト ボックス 76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1" name="円/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2" name="テキスト ボックス 77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1" name="フローチャート :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3" name="フローチャート :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4" name="テキスト ボックス 803"/>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6" name="フローチャート : 判断 805"/>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7" name="テキスト ボックス 806"/>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09" name="フローチャート : 判断 808"/>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10" name="テキスト ボックス 809"/>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11" name="フローチャート : 判断 810"/>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12" name="テキスト ボックス 811"/>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8" name="円/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0" name="円/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1" name="テキスト ボックス 820"/>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2" name="円/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3" name="テキスト ボックス 822"/>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4" name="円/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5" name="テキスト ボックス 82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6" name="円/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7" name="テキスト ボックス 82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330,275</a:t>
          </a:r>
          <a:r>
            <a:rPr kumimoji="1" lang="ja-JP" altLang="ja-JP" sz="1100">
              <a:solidFill>
                <a:schemeClr val="dk1"/>
              </a:solidFill>
              <a:effectLst/>
              <a:latin typeface="+mn-lt"/>
              <a:ea typeface="+mn-ea"/>
              <a:cs typeface="+mn-cs"/>
            </a:rPr>
            <a:t>円となっている。</a:t>
          </a:r>
          <a:r>
            <a:rPr kumimoji="1" lang="ja-JP" altLang="en-US" sz="1100">
              <a:solidFill>
                <a:schemeClr val="dk1"/>
              </a:solidFill>
              <a:effectLst/>
              <a:latin typeface="+mn-lt"/>
              <a:ea typeface="+mn-ea"/>
              <a:cs typeface="+mn-cs"/>
            </a:rPr>
            <a:t>このうち、約</a:t>
          </a:r>
          <a:r>
            <a:rPr kumimoji="1" lang="en-US" altLang="ja-JP" sz="1100">
              <a:solidFill>
                <a:schemeClr val="dk1"/>
              </a:solidFill>
              <a:effectLst/>
              <a:latin typeface="+mn-lt"/>
              <a:ea typeface="+mn-ea"/>
              <a:cs typeface="+mn-cs"/>
            </a:rPr>
            <a:t>40</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占める</a:t>
          </a:r>
          <a:r>
            <a:rPr kumimoji="1" lang="ja-JP" altLang="en-US" sz="1100">
              <a:solidFill>
                <a:schemeClr val="dk1"/>
              </a:solidFill>
              <a:effectLst/>
              <a:latin typeface="+mn-lt"/>
              <a:ea typeface="+mn-ea"/>
              <a:cs typeface="+mn-cs"/>
            </a:rPr>
            <a:t>民生</a:t>
          </a:r>
          <a:r>
            <a:rPr kumimoji="1" lang="ja-JP" altLang="ja-JP" sz="1100">
              <a:solidFill>
                <a:schemeClr val="dk1"/>
              </a:solidFill>
              <a:effectLst/>
              <a:latin typeface="+mn-lt"/>
              <a:ea typeface="+mn-ea"/>
              <a:cs typeface="+mn-cs"/>
            </a:rPr>
            <a:t>費については、住民一人当たり</a:t>
          </a:r>
          <a:r>
            <a:rPr kumimoji="1" lang="en-US" altLang="ja-JP" sz="1100">
              <a:solidFill>
                <a:schemeClr val="dk1"/>
              </a:solidFill>
              <a:effectLst/>
              <a:latin typeface="+mn-lt"/>
              <a:ea typeface="+mn-ea"/>
              <a:cs typeface="+mn-cs"/>
            </a:rPr>
            <a:t>143,482</a:t>
          </a:r>
          <a:r>
            <a:rPr kumimoji="1" lang="ja-JP" altLang="ja-JP" sz="1100">
              <a:solidFill>
                <a:schemeClr val="dk1"/>
              </a:solidFill>
              <a:effectLst/>
              <a:latin typeface="+mn-lt"/>
              <a:ea typeface="+mn-ea"/>
              <a:cs typeface="+mn-cs"/>
            </a:rPr>
            <a:t>円となっており、類似団体の中で</a:t>
          </a:r>
          <a:r>
            <a:rPr kumimoji="1" lang="ja-JP" altLang="en-US" sz="1100">
              <a:solidFill>
                <a:schemeClr val="dk1"/>
              </a:solidFill>
              <a:effectLst/>
              <a:latin typeface="+mn-lt"/>
              <a:ea typeface="+mn-ea"/>
              <a:cs typeface="+mn-cs"/>
            </a:rPr>
            <a:t>最も</a:t>
          </a:r>
          <a:r>
            <a:rPr kumimoji="1" lang="ja-JP" altLang="ja-JP" sz="1100">
              <a:solidFill>
                <a:schemeClr val="dk1"/>
              </a:solidFill>
              <a:effectLst/>
              <a:latin typeface="+mn-lt"/>
              <a:ea typeface="+mn-ea"/>
              <a:cs typeface="+mn-cs"/>
            </a:rPr>
            <a:t>低いコストとなっている。これは、</a:t>
          </a:r>
          <a:r>
            <a:rPr lang="ja-JP" altLang="ja-JP" sz="1100" b="0" i="0" baseline="0">
              <a:solidFill>
                <a:schemeClr val="dk1"/>
              </a:solidFill>
              <a:effectLst/>
              <a:latin typeface="+mn-lt"/>
              <a:ea typeface="+mn-ea"/>
              <a:cs typeface="+mn-cs"/>
            </a:rPr>
            <a:t>高齢化率や生活保護率が全国平均に比べて低く、扶助対象者が少ないことによるが、近年の傾向を見ると増加傾向にあり、前年度決算と比較すると</a:t>
          </a:r>
          <a:r>
            <a:rPr lang="en-US" altLang="ja-JP" sz="1100" b="0" i="0" baseline="0">
              <a:solidFill>
                <a:schemeClr val="dk1"/>
              </a:solidFill>
              <a:effectLst/>
              <a:latin typeface="+mn-lt"/>
              <a:ea typeface="+mn-ea"/>
              <a:cs typeface="+mn-cs"/>
            </a:rPr>
            <a:t>5.4</a:t>
          </a:r>
          <a:r>
            <a:rPr lang="ja-JP" altLang="ja-JP" sz="1100" b="0" i="0" baseline="0">
              <a:solidFill>
                <a:schemeClr val="dk1"/>
              </a:solidFill>
              <a:effectLst/>
              <a:latin typeface="+mn-lt"/>
              <a:ea typeface="+mn-ea"/>
              <a:cs typeface="+mn-cs"/>
            </a:rPr>
            <a:t>％増となっている。これは、子ども・子育て支援新制度による</a:t>
          </a:r>
          <a:r>
            <a:rPr lang="ja-JP" altLang="en-US" sz="1100" b="0" i="0" baseline="0">
              <a:solidFill>
                <a:schemeClr val="dk1"/>
              </a:solidFill>
              <a:effectLst/>
              <a:latin typeface="+mn-lt"/>
              <a:ea typeface="+mn-ea"/>
              <a:cs typeface="+mn-cs"/>
            </a:rPr>
            <a:t>給付</a:t>
          </a:r>
          <a:r>
            <a:rPr lang="ja-JP" altLang="ja-JP" sz="1100" b="0" i="0" baseline="0">
              <a:solidFill>
                <a:schemeClr val="dk1"/>
              </a:solidFill>
              <a:effectLst/>
              <a:latin typeface="+mn-lt"/>
              <a:ea typeface="+mn-ea"/>
              <a:cs typeface="+mn-cs"/>
            </a:rPr>
            <a:t>費</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が増加したことによる。しかし、将来的には高齢化に伴う医療費や社会保障費の</a:t>
          </a:r>
          <a:r>
            <a:rPr lang="ja-JP" altLang="en-US" sz="1100" b="0" i="0" baseline="0">
              <a:solidFill>
                <a:schemeClr val="dk1"/>
              </a:solidFill>
              <a:effectLst/>
              <a:latin typeface="+mn-lt"/>
              <a:ea typeface="+mn-ea"/>
              <a:cs typeface="+mn-cs"/>
            </a:rPr>
            <a:t>急激な</a:t>
          </a:r>
          <a:r>
            <a:rPr lang="ja-JP" altLang="ja-JP" sz="1100" b="0" i="0" baseline="0">
              <a:solidFill>
                <a:schemeClr val="dk1"/>
              </a:solidFill>
              <a:effectLst/>
              <a:latin typeface="+mn-lt"/>
              <a:ea typeface="+mn-ea"/>
              <a:cs typeface="+mn-cs"/>
            </a:rPr>
            <a:t>増加が見込まれることから、疾病の早期発見・早期治療による医療費の抑制等により扶助費増加の抑制に努め</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持続可能なまちづくりを行うことが必要である。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effectLst/>
            </a:rPr>
            <a:t>　また、近年、災害復旧費についても増加傾向にあり、</a:t>
          </a:r>
          <a:r>
            <a:rPr lang="ja-JP" altLang="ja-JP" sz="1100" b="0" i="0" baseline="0">
              <a:solidFill>
                <a:schemeClr val="dk1"/>
              </a:solidFill>
              <a:effectLst/>
              <a:latin typeface="+mn-lt"/>
              <a:ea typeface="+mn-ea"/>
              <a:cs typeface="+mn-cs"/>
            </a:rPr>
            <a:t>前年度決算と比較すると</a:t>
          </a:r>
          <a:r>
            <a:rPr lang="ja-JP" altLang="en-US" sz="1100" b="0" i="0" baseline="0">
              <a:solidFill>
                <a:schemeClr val="dk1"/>
              </a:solidFill>
              <a:effectLst/>
              <a:latin typeface="+mn-lt"/>
              <a:ea typeface="+mn-ea"/>
              <a:cs typeface="+mn-cs"/>
            </a:rPr>
            <a:t>約</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倍となっている。類似団体内では低い位置にあるが、市域も広く農村地域や山間部などで台風・大雨等による被害が発生するためと考えられる。</a:t>
          </a:r>
          <a:endParaRPr lang="ja-JP" altLang="ja-JP" sz="11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a:t>
          </a:r>
          <a:r>
            <a:rPr lang="ja-JP" altLang="ja-JP" sz="1400" b="0" i="0" baseline="0">
              <a:solidFill>
                <a:sysClr val="windowText" lastClr="000000"/>
              </a:solidFill>
              <a:effectLst/>
              <a:latin typeface="+mn-lt"/>
              <a:ea typeface="+mn-ea"/>
              <a:cs typeface="+mn-cs"/>
            </a:rPr>
            <a:t>実質収支比率は前年度比</a:t>
          </a:r>
          <a:r>
            <a:rPr lang="en-US" altLang="ja-JP" sz="1400" b="0" i="0" baseline="0">
              <a:solidFill>
                <a:sysClr val="windowText" lastClr="000000"/>
              </a:solidFill>
              <a:effectLst/>
              <a:latin typeface="+mn-lt"/>
              <a:ea typeface="+mn-ea"/>
              <a:cs typeface="+mn-cs"/>
            </a:rPr>
            <a:t>0.3</a:t>
          </a:r>
          <a:r>
            <a:rPr lang="ja-JP" altLang="ja-JP" sz="1400" b="0" i="0" baseline="0">
              <a:solidFill>
                <a:sysClr val="windowText" lastClr="000000"/>
              </a:solidFill>
              <a:effectLst/>
              <a:latin typeface="+mn-lt"/>
              <a:ea typeface="+mn-ea"/>
              <a:cs typeface="+mn-cs"/>
            </a:rPr>
            <a:t>ポイント</a:t>
          </a:r>
          <a:r>
            <a:rPr lang="ja-JP" altLang="en-US" sz="1400" b="0" i="0" baseline="0">
              <a:solidFill>
                <a:sysClr val="windowText" lastClr="000000"/>
              </a:solidFill>
              <a:effectLst/>
              <a:latin typeface="+mn-lt"/>
              <a:ea typeface="+mn-ea"/>
              <a:cs typeface="+mn-cs"/>
            </a:rPr>
            <a:t>上昇</a:t>
          </a:r>
          <a:r>
            <a:rPr lang="ja-JP" altLang="ja-JP" sz="1400" b="0" i="0" baseline="0">
              <a:solidFill>
                <a:sysClr val="windowText" lastClr="000000"/>
              </a:solidFill>
              <a:effectLst/>
              <a:latin typeface="+mn-lt"/>
              <a:ea typeface="+mn-ea"/>
              <a:cs typeface="+mn-cs"/>
            </a:rPr>
            <a:t>した。これは、分子の実質収支額が前年度比で</a:t>
          </a:r>
          <a:r>
            <a:rPr lang="en-US" altLang="ja-JP" sz="1400" b="0" i="0" baseline="0">
              <a:solidFill>
                <a:sysClr val="windowText" lastClr="000000"/>
              </a:solidFill>
              <a:effectLst/>
              <a:latin typeface="+mn-lt"/>
              <a:ea typeface="+mn-ea"/>
              <a:cs typeface="+mn-cs"/>
            </a:rPr>
            <a:t>0.8</a:t>
          </a:r>
          <a:r>
            <a:rPr lang="ja-JP" altLang="ja-JP" sz="1400" b="0" i="0" baseline="0">
              <a:solidFill>
                <a:sysClr val="windowText" lastClr="000000"/>
              </a:solidFill>
              <a:effectLst/>
              <a:latin typeface="+mn-lt"/>
              <a:ea typeface="+mn-ea"/>
              <a:cs typeface="+mn-cs"/>
            </a:rPr>
            <a:t>億円</a:t>
          </a:r>
          <a:r>
            <a:rPr lang="ja-JP" altLang="en-US" sz="1400" b="0" i="0" baseline="0">
              <a:solidFill>
                <a:sysClr val="windowText" lastClr="000000"/>
              </a:solidFill>
              <a:effectLst/>
              <a:latin typeface="+mn-lt"/>
              <a:ea typeface="+mn-ea"/>
              <a:cs typeface="+mn-cs"/>
            </a:rPr>
            <a:t>増加したことや、分母の標準財政規模が前年度比で</a:t>
          </a:r>
          <a:r>
            <a:rPr lang="en-US" altLang="ja-JP" sz="1400" b="0" i="0" baseline="0">
              <a:solidFill>
                <a:sysClr val="windowText" lastClr="000000"/>
              </a:solidFill>
              <a:effectLst/>
              <a:latin typeface="+mn-lt"/>
              <a:ea typeface="+mn-ea"/>
              <a:cs typeface="+mn-cs"/>
            </a:rPr>
            <a:t>2.2</a:t>
          </a:r>
          <a:r>
            <a:rPr lang="ja-JP" altLang="en-US" sz="1400" b="0" i="0" baseline="0">
              <a:solidFill>
                <a:sysClr val="windowText" lastClr="000000"/>
              </a:solidFill>
              <a:effectLst/>
              <a:latin typeface="+mn-lt"/>
              <a:ea typeface="+mn-ea"/>
              <a:cs typeface="+mn-cs"/>
            </a:rPr>
            <a:t>億円増加したことによる。</a:t>
          </a:r>
          <a:endParaRPr lang="en-US" altLang="ja-JP" sz="1400" b="0" i="0" baseline="0">
            <a:solidFill>
              <a:sysClr val="windowText" lastClr="000000"/>
            </a:solidFill>
            <a:effectLst/>
            <a:latin typeface="+mn-lt"/>
            <a:ea typeface="+mn-ea"/>
            <a:cs typeface="+mn-cs"/>
          </a:endParaRPr>
        </a:p>
        <a:p>
          <a:pPr rtl="0"/>
          <a:r>
            <a:rPr lang="ja-JP" altLang="en-US" sz="1400" b="0" i="0" baseline="0">
              <a:solidFill>
                <a:sysClr val="windowText" lastClr="000000"/>
              </a:solidFill>
              <a:effectLst/>
              <a:latin typeface="+mn-lt"/>
              <a:ea typeface="+mn-ea"/>
              <a:cs typeface="+mn-cs"/>
            </a:rPr>
            <a:t>　財政調整基金残高は、適切な財源の確保と歳出の精査により、取崩しを回避しており、前年度とほぼ同額を維持している。</a:t>
          </a:r>
          <a:endParaRPr lang="en-US" altLang="ja-JP" sz="1400" b="0" i="0" baseline="0">
            <a:solidFill>
              <a:sysClr val="windowText" lastClr="000000"/>
            </a:solidFill>
            <a:effectLst/>
            <a:latin typeface="+mn-lt"/>
            <a:ea typeface="+mn-ea"/>
            <a:cs typeface="+mn-cs"/>
          </a:endParaRPr>
        </a:p>
        <a:p>
          <a:pPr rtl="0"/>
          <a:r>
            <a:rPr lang="ja-JP" altLang="en-US" sz="1400" b="0" i="0" baseline="0">
              <a:solidFill>
                <a:sysClr val="windowText" lastClr="000000"/>
              </a:solidFill>
              <a:effectLst/>
              <a:latin typeface="+mn-lt"/>
              <a:ea typeface="+mn-ea"/>
              <a:cs typeface="+mn-cs"/>
            </a:rPr>
            <a:t>　今後も歳出の抑制に努めるとともに、実質収支比率の改善等、健全な財政運営に努める。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連結実質赤字比率は、これまで常に黒字となっており、前年度に引き続き平成</a:t>
          </a:r>
          <a:r>
            <a:rPr lang="en-US" altLang="ja-JP" sz="1400" b="0" i="0" baseline="0">
              <a:solidFill>
                <a:schemeClr val="dk1"/>
              </a:solidFill>
              <a:effectLst/>
              <a:latin typeface="+mn-lt"/>
              <a:ea typeface="+mn-ea"/>
              <a:cs typeface="+mn-cs"/>
            </a:rPr>
            <a:t>27</a:t>
          </a:r>
          <a:r>
            <a:rPr lang="ja-JP" altLang="ja-JP" sz="1400" b="0" i="0" baseline="0">
              <a:solidFill>
                <a:schemeClr val="dk1"/>
              </a:solidFill>
              <a:effectLst/>
              <a:latin typeface="+mn-lt"/>
              <a:ea typeface="+mn-ea"/>
              <a:cs typeface="+mn-cs"/>
            </a:rPr>
            <a:t>年度も全会計で黒字となった。　</a:t>
          </a:r>
          <a:r>
            <a:rPr lang="en-US" altLang="ja-JP" sz="1400" b="0" i="0" baseline="0">
              <a:solidFill>
                <a:schemeClr val="dk1"/>
              </a:solidFill>
              <a:effectLst/>
              <a:latin typeface="+mn-lt"/>
              <a:ea typeface="+mn-ea"/>
              <a:cs typeface="+mn-cs"/>
            </a:rPr>
            <a:t>27</a:t>
          </a:r>
          <a:r>
            <a:rPr lang="ja-JP" altLang="ja-JP" sz="1400" b="0" i="0" baseline="0">
              <a:solidFill>
                <a:schemeClr val="dk1"/>
              </a:solidFill>
              <a:effectLst/>
              <a:latin typeface="+mn-lt"/>
              <a:ea typeface="+mn-ea"/>
              <a:cs typeface="+mn-cs"/>
            </a:rPr>
            <a:t>年度の黒字は、標準財政規模比で</a:t>
          </a:r>
          <a:r>
            <a:rPr lang="en-US" altLang="ja-JP" sz="1400" b="0" i="0" baseline="0">
              <a:solidFill>
                <a:schemeClr val="dk1"/>
              </a:solidFill>
              <a:effectLst/>
              <a:latin typeface="+mn-lt"/>
              <a:ea typeface="+mn-ea"/>
              <a:cs typeface="+mn-cs"/>
            </a:rPr>
            <a:t>29.7%</a:t>
          </a:r>
          <a:r>
            <a:rPr lang="ja-JP" altLang="ja-JP" sz="1400" b="0" i="0" baseline="0">
              <a:solidFill>
                <a:schemeClr val="dk1"/>
              </a:solidFill>
              <a:effectLst/>
              <a:latin typeface="+mn-lt"/>
              <a:ea typeface="+mn-ea"/>
              <a:cs typeface="+mn-cs"/>
            </a:rPr>
            <a:t>、前年度比で</a:t>
          </a:r>
          <a:r>
            <a:rPr lang="en-US" altLang="ja-JP" sz="1400" b="0" i="0" baseline="0">
              <a:solidFill>
                <a:schemeClr val="dk1"/>
              </a:solidFill>
              <a:effectLst/>
              <a:latin typeface="+mn-lt"/>
              <a:ea typeface="+mn-ea"/>
              <a:cs typeface="+mn-cs"/>
            </a:rPr>
            <a:t>1.0</a:t>
          </a:r>
          <a:r>
            <a:rPr lang="ja-JP" altLang="ja-JP" sz="1400" b="0" i="0" baseline="0">
              <a:solidFill>
                <a:schemeClr val="dk1"/>
              </a:solidFill>
              <a:effectLst/>
              <a:latin typeface="+mn-lt"/>
              <a:ea typeface="+mn-ea"/>
              <a:cs typeface="+mn-cs"/>
            </a:rPr>
            <a:t>％減となった。</a:t>
          </a:r>
          <a:endParaRPr lang="ja-JP" altLang="ja-JP" sz="1400">
            <a:effectLst/>
          </a:endParaRPr>
        </a:p>
        <a:p>
          <a:pPr rtl="0"/>
          <a:r>
            <a:rPr lang="ja-JP" altLang="ja-JP" sz="1400" b="0" i="0" baseline="0">
              <a:solidFill>
                <a:schemeClr val="dk1"/>
              </a:solidFill>
              <a:effectLst/>
              <a:latin typeface="+mn-lt"/>
              <a:ea typeface="+mn-ea"/>
              <a:cs typeface="+mn-cs"/>
            </a:rPr>
            <a:t>　水道事業会計は</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標準財政規模比で</a:t>
          </a:r>
          <a:r>
            <a:rPr lang="en-US" altLang="ja-JP" sz="1400" b="0" i="0" baseline="0">
              <a:solidFill>
                <a:schemeClr val="dk1"/>
              </a:solidFill>
              <a:effectLst/>
              <a:latin typeface="+mn-lt"/>
              <a:ea typeface="+mn-ea"/>
              <a:cs typeface="+mn-cs"/>
            </a:rPr>
            <a:t>18.8%</a:t>
          </a:r>
          <a:r>
            <a:rPr lang="ja-JP" altLang="ja-JP" sz="1400" b="0" i="0" baseline="0">
              <a:solidFill>
                <a:schemeClr val="dk1"/>
              </a:solidFill>
              <a:effectLst/>
              <a:latin typeface="+mn-lt"/>
              <a:ea typeface="+mn-ea"/>
              <a:cs typeface="+mn-cs"/>
            </a:rPr>
            <a:t>で前年度比</a:t>
          </a:r>
          <a:r>
            <a:rPr lang="en-US" altLang="ja-JP" sz="1400" b="0" i="0" baseline="0">
              <a:solidFill>
                <a:schemeClr val="dk1"/>
              </a:solidFill>
              <a:effectLst/>
              <a:latin typeface="+mn-lt"/>
              <a:ea typeface="+mn-ea"/>
              <a:cs typeface="+mn-cs"/>
            </a:rPr>
            <a:t>0.6</a:t>
          </a:r>
          <a:r>
            <a:rPr lang="ja-JP" altLang="en-US" sz="1400" b="0" i="0" baseline="0">
              <a:solidFill>
                <a:schemeClr val="dk1"/>
              </a:solidFill>
              <a:effectLst/>
              <a:latin typeface="+mn-lt"/>
              <a:ea typeface="+mn-ea"/>
              <a:cs typeface="+mn-cs"/>
            </a:rPr>
            <a:t>ポイント上昇している</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また、</a:t>
          </a:r>
          <a:r>
            <a:rPr lang="ja-JP" altLang="ja-JP" sz="1400" b="0" i="0" baseline="0">
              <a:solidFill>
                <a:schemeClr val="dk1"/>
              </a:solidFill>
              <a:effectLst/>
              <a:latin typeface="+mn-lt"/>
              <a:ea typeface="+mn-ea"/>
              <a:cs typeface="+mn-cs"/>
            </a:rPr>
            <a:t>三田市民病院会計は</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標準財政規模比で</a:t>
          </a:r>
          <a:r>
            <a:rPr lang="en-US" altLang="ja-JP" sz="1400" b="0" i="0" baseline="0">
              <a:solidFill>
                <a:schemeClr val="dk1"/>
              </a:solidFill>
              <a:effectLst/>
              <a:latin typeface="+mn-lt"/>
              <a:ea typeface="+mn-ea"/>
              <a:cs typeface="+mn-cs"/>
            </a:rPr>
            <a:t>6.6%</a:t>
          </a:r>
          <a:r>
            <a:rPr lang="ja-JP" altLang="ja-JP" sz="1400" b="0" i="0" baseline="0">
              <a:solidFill>
                <a:schemeClr val="dk1"/>
              </a:solidFill>
              <a:effectLst/>
              <a:latin typeface="+mn-lt"/>
              <a:ea typeface="+mn-ea"/>
              <a:cs typeface="+mn-cs"/>
            </a:rPr>
            <a:t>で前年度比</a:t>
          </a:r>
          <a:r>
            <a:rPr lang="en-US" altLang="ja-JP" sz="1400" b="0" i="0" baseline="0">
              <a:solidFill>
                <a:schemeClr val="dk1"/>
              </a:solidFill>
              <a:effectLst/>
              <a:latin typeface="+mn-lt"/>
              <a:ea typeface="+mn-ea"/>
              <a:cs typeface="+mn-cs"/>
            </a:rPr>
            <a:t>2.2</a:t>
          </a:r>
          <a:r>
            <a:rPr lang="ja-JP" altLang="ja-JP" sz="1400" b="0" i="0" baseline="0">
              <a:solidFill>
                <a:schemeClr val="dk1"/>
              </a:solidFill>
              <a:effectLst/>
              <a:latin typeface="+mn-lt"/>
              <a:ea typeface="+mn-ea"/>
              <a:cs typeface="+mn-cs"/>
            </a:rPr>
            <a:t>ポイント</a:t>
          </a:r>
          <a:r>
            <a:rPr lang="ja-JP" altLang="en-US" sz="1400" b="0" i="0" baseline="0">
              <a:solidFill>
                <a:schemeClr val="dk1"/>
              </a:solidFill>
              <a:effectLst/>
              <a:latin typeface="+mn-lt"/>
              <a:ea typeface="+mn-ea"/>
              <a:cs typeface="+mn-cs"/>
            </a:rPr>
            <a:t>低下している。</a:t>
          </a:r>
          <a:endParaRPr lang="en-US" altLang="ja-JP" sz="1400" b="0" i="0" baseline="0">
            <a:solidFill>
              <a:schemeClr val="dk1"/>
            </a:solidFill>
            <a:effectLst/>
            <a:latin typeface="+mn-lt"/>
            <a:ea typeface="+mn-ea"/>
            <a:cs typeface="+mn-cs"/>
          </a:endParaRPr>
        </a:p>
        <a:p>
          <a:pPr rtl="0"/>
          <a:r>
            <a:rPr lang="ja-JP" altLang="ja-JP" sz="1400" b="0" i="0" baseline="0">
              <a:solidFill>
                <a:schemeClr val="dk1"/>
              </a:solidFill>
              <a:effectLst/>
              <a:latin typeface="+mn-lt"/>
              <a:ea typeface="+mn-ea"/>
              <a:cs typeface="+mn-cs"/>
            </a:rPr>
            <a:t>　その他の会計については、標準財政規模が変動するため多少変動するが、赤字が発生しないように健全な財政運営に努める。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38396423</v>
      </c>
      <c r="BO4" s="379"/>
      <c r="BP4" s="379"/>
      <c r="BQ4" s="379"/>
      <c r="BR4" s="379"/>
      <c r="BS4" s="379"/>
      <c r="BT4" s="379"/>
      <c r="BU4" s="380"/>
      <c r="BV4" s="378">
        <v>40274118</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2.2999999999999998</v>
      </c>
      <c r="CU4" s="385"/>
      <c r="CV4" s="385"/>
      <c r="CW4" s="385"/>
      <c r="CX4" s="385"/>
      <c r="CY4" s="385"/>
      <c r="CZ4" s="385"/>
      <c r="DA4" s="386"/>
      <c r="DB4" s="384">
        <v>2</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37650051</v>
      </c>
      <c r="BO5" s="416"/>
      <c r="BP5" s="416"/>
      <c r="BQ5" s="416"/>
      <c r="BR5" s="416"/>
      <c r="BS5" s="416"/>
      <c r="BT5" s="416"/>
      <c r="BU5" s="417"/>
      <c r="BV5" s="415">
        <v>39691749</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94.4</v>
      </c>
      <c r="CU5" s="413"/>
      <c r="CV5" s="413"/>
      <c r="CW5" s="413"/>
      <c r="CX5" s="413"/>
      <c r="CY5" s="413"/>
      <c r="CZ5" s="413"/>
      <c r="DA5" s="414"/>
      <c r="DB5" s="412">
        <v>95.8</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746372</v>
      </c>
      <c r="BO6" s="416"/>
      <c r="BP6" s="416"/>
      <c r="BQ6" s="416"/>
      <c r="BR6" s="416"/>
      <c r="BS6" s="416"/>
      <c r="BT6" s="416"/>
      <c r="BU6" s="417"/>
      <c r="BV6" s="415">
        <v>582369</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102.1</v>
      </c>
      <c r="CU6" s="453"/>
      <c r="CV6" s="453"/>
      <c r="CW6" s="453"/>
      <c r="CX6" s="453"/>
      <c r="CY6" s="453"/>
      <c r="CZ6" s="453"/>
      <c r="DA6" s="454"/>
      <c r="DB6" s="452">
        <v>104.7</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212548</v>
      </c>
      <c r="BO7" s="416"/>
      <c r="BP7" s="416"/>
      <c r="BQ7" s="416"/>
      <c r="BR7" s="416"/>
      <c r="BS7" s="416"/>
      <c r="BT7" s="416"/>
      <c r="BU7" s="417"/>
      <c r="BV7" s="415">
        <v>129305</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22841818</v>
      </c>
      <c r="CU7" s="416"/>
      <c r="CV7" s="416"/>
      <c r="CW7" s="416"/>
      <c r="CX7" s="416"/>
      <c r="CY7" s="416"/>
      <c r="CZ7" s="416"/>
      <c r="DA7" s="417"/>
      <c r="DB7" s="415">
        <v>22626644</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533824</v>
      </c>
      <c r="BO8" s="416"/>
      <c r="BP8" s="416"/>
      <c r="BQ8" s="416"/>
      <c r="BR8" s="416"/>
      <c r="BS8" s="416"/>
      <c r="BT8" s="416"/>
      <c r="BU8" s="417"/>
      <c r="BV8" s="415">
        <v>453064</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0.83</v>
      </c>
      <c r="CU8" s="456"/>
      <c r="CV8" s="456"/>
      <c r="CW8" s="456"/>
      <c r="CX8" s="456"/>
      <c r="CY8" s="456"/>
      <c r="CZ8" s="456"/>
      <c r="DA8" s="457"/>
      <c r="DB8" s="455">
        <v>0.83</v>
      </c>
      <c r="DC8" s="456"/>
      <c r="DD8" s="456"/>
      <c r="DE8" s="456"/>
      <c r="DF8" s="456"/>
      <c r="DG8" s="456"/>
      <c r="DH8" s="456"/>
      <c r="DI8" s="457"/>
      <c r="DJ8" s="137"/>
      <c r="DK8" s="137"/>
      <c r="DL8" s="137"/>
      <c r="DM8" s="137"/>
      <c r="DN8" s="137"/>
      <c r="DO8" s="137"/>
    </row>
    <row r="9" spans="1:119" ht="18.75" customHeight="1" thickBot="1">
      <c r="A9" s="138"/>
      <c r="B9" s="409" t="s">
        <v>95</v>
      </c>
      <c r="C9" s="410"/>
      <c r="D9" s="410"/>
      <c r="E9" s="410"/>
      <c r="F9" s="410"/>
      <c r="G9" s="410"/>
      <c r="H9" s="410"/>
      <c r="I9" s="410"/>
      <c r="J9" s="410"/>
      <c r="K9" s="458"/>
      <c r="L9" s="459" t="s">
        <v>96</v>
      </c>
      <c r="M9" s="460"/>
      <c r="N9" s="460"/>
      <c r="O9" s="460"/>
      <c r="P9" s="460"/>
      <c r="Q9" s="461"/>
      <c r="R9" s="462">
        <v>112691</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77</v>
      </c>
      <c r="AV9" s="448"/>
      <c r="AW9" s="448"/>
      <c r="AX9" s="448"/>
      <c r="AY9" s="449" t="s">
        <v>99</v>
      </c>
      <c r="AZ9" s="450"/>
      <c r="BA9" s="450"/>
      <c r="BB9" s="450"/>
      <c r="BC9" s="450"/>
      <c r="BD9" s="450"/>
      <c r="BE9" s="450"/>
      <c r="BF9" s="450"/>
      <c r="BG9" s="450"/>
      <c r="BH9" s="450"/>
      <c r="BI9" s="450"/>
      <c r="BJ9" s="450"/>
      <c r="BK9" s="450"/>
      <c r="BL9" s="450"/>
      <c r="BM9" s="451"/>
      <c r="BN9" s="415">
        <v>80760</v>
      </c>
      <c r="BO9" s="416"/>
      <c r="BP9" s="416"/>
      <c r="BQ9" s="416"/>
      <c r="BR9" s="416"/>
      <c r="BS9" s="416"/>
      <c r="BT9" s="416"/>
      <c r="BU9" s="417"/>
      <c r="BV9" s="415">
        <v>-60681</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15.5</v>
      </c>
      <c r="CU9" s="413"/>
      <c r="CV9" s="413"/>
      <c r="CW9" s="413"/>
      <c r="CX9" s="413"/>
      <c r="CY9" s="413"/>
      <c r="CZ9" s="413"/>
      <c r="DA9" s="414"/>
      <c r="DB9" s="412">
        <v>16.5</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101</v>
      </c>
      <c r="M10" s="445"/>
      <c r="N10" s="445"/>
      <c r="O10" s="445"/>
      <c r="P10" s="445"/>
      <c r="Q10" s="446"/>
      <c r="R10" s="466">
        <v>114216</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103</v>
      </c>
      <c r="AV10" s="448"/>
      <c r="AW10" s="448"/>
      <c r="AX10" s="448"/>
      <c r="AY10" s="449" t="s">
        <v>104</v>
      </c>
      <c r="AZ10" s="450"/>
      <c r="BA10" s="450"/>
      <c r="BB10" s="450"/>
      <c r="BC10" s="450"/>
      <c r="BD10" s="450"/>
      <c r="BE10" s="450"/>
      <c r="BF10" s="450"/>
      <c r="BG10" s="450"/>
      <c r="BH10" s="450"/>
      <c r="BI10" s="450"/>
      <c r="BJ10" s="450"/>
      <c r="BK10" s="450"/>
      <c r="BL10" s="450"/>
      <c r="BM10" s="451"/>
      <c r="BN10" s="415">
        <v>1285</v>
      </c>
      <c r="BO10" s="416"/>
      <c r="BP10" s="416"/>
      <c r="BQ10" s="416"/>
      <c r="BR10" s="416"/>
      <c r="BS10" s="416"/>
      <c r="BT10" s="416"/>
      <c r="BU10" s="417"/>
      <c r="BV10" s="415">
        <v>10465</v>
      </c>
      <c r="BW10" s="416"/>
      <c r="BX10" s="416"/>
      <c r="BY10" s="416"/>
      <c r="BZ10" s="416"/>
      <c r="CA10" s="416"/>
      <c r="CB10" s="416"/>
      <c r="CC10" s="41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106</v>
      </c>
      <c r="M11" s="470"/>
      <c r="N11" s="470"/>
      <c r="O11" s="470"/>
      <c r="P11" s="470"/>
      <c r="Q11" s="471"/>
      <c r="R11" s="472" t="s">
        <v>107</v>
      </c>
      <c r="S11" s="473"/>
      <c r="T11" s="473"/>
      <c r="U11" s="473"/>
      <c r="V11" s="474"/>
      <c r="W11" s="403"/>
      <c r="X11" s="404"/>
      <c r="Y11" s="404"/>
      <c r="Z11" s="404"/>
      <c r="AA11" s="404"/>
      <c r="AB11" s="404"/>
      <c r="AC11" s="404"/>
      <c r="AD11" s="404"/>
      <c r="AE11" s="404"/>
      <c r="AF11" s="404"/>
      <c r="AG11" s="404"/>
      <c r="AH11" s="404"/>
      <c r="AI11" s="404"/>
      <c r="AJ11" s="404"/>
      <c r="AK11" s="404"/>
      <c r="AL11" s="407"/>
      <c r="AM11" s="444" t="s">
        <v>108</v>
      </c>
      <c r="AN11" s="445"/>
      <c r="AO11" s="445"/>
      <c r="AP11" s="445"/>
      <c r="AQ11" s="445"/>
      <c r="AR11" s="445"/>
      <c r="AS11" s="445"/>
      <c r="AT11" s="446"/>
      <c r="AU11" s="447" t="s">
        <v>77</v>
      </c>
      <c r="AV11" s="448"/>
      <c r="AW11" s="448"/>
      <c r="AX11" s="448"/>
      <c r="AY11" s="449" t="s">
        <v>109</v>
      </c>
      <c r="AZ11" s="450"/>
      <c r="BA11" s="450"/>
      <c r="BB11" s="450"/>
      <c r="BC11" s="450"/>
      <c r="BD11" s="450"/>
      <c r="BE11" s="450"/>
      <c r="BF11" s="450"/>
      <c r="BG11" s="450"/>
      <c r="BH11" s="450"/>
      <c r="BI11" s="450"/>
      <c r="BJ11" s="450"/>
      <c r="BK11" s="450"/>
      <c r="BL11" s="450"/>
      <c r="BM11" s="451"/>
      <c r="BN11" s="415" t="s">
        <v>110</v>
      </c>
      <c r="BO11" s="416"/>
      <c r="BP11" s="416"/>
      <c r="BQ11" s="416"/>
      <c r="BR11" s="416"/>
      <c r="BS11" s="416"/>
      <c r="BT11" s="416"/>
      <c r="BU11" s="417"/>
      <c r="BV11" s="415" t="s">
        <v>110</v>
      </c>
      <c r="BW11" s="416"/>
      <c r="BX11" s="416"/>
      <c r="BY11" s="416"/>
      <c r="BZ11" s="416"/>
      <c r="CA11" s="416"/>
      <c r="CB11" s="416"/>
      <c r="CC11" s="417"/>
      <c r="CD11" s="418" t="s">
        <v>111</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c r="A12" s="138"/>
      <c r="B12" s="475" t="s">
        <v>112</v>
      </c>
      <c r="C12" s="476"/>
      <c r="D12" s="476"/>
      <c r="E12" s="476"/>
      <c r="F12" s="476"/>
      <c r="G12" s="476"/>
      <c r="H12" s="476"/>
      <c r="I12" s="476"/>
      <c r="J12" s="476"/>
      <c r="K12" s="477"/>
      <c r="L12" s="484" t="s">
        <v>113</v>
      </c>
      <c r="M12" s="485"/>
      <c r="N12" s="485"/>
      <c r="O12" s="485"/>
      <c r="P12" s="485"/>
      <c r="Q12" s="486"/>
      <c r="R12" s="487">
        <v>113996</v>
      </c>
      <c r="S12" s="488"/>
      <c r="T12" s="488"/>
      <c r="U12" s="488"/>
      <c r="V12" s="489"/>
      <c r="W12" s="490" t="s">
        <v>1</v>
      </c>
      <c r="X12" s="448"/>
      <c r="Y12" s="448"/>
      <c r="Z12" s="448"/>
      <c r="AA12" s="448"/>
      <c r="AB12" s="491"/>
      <c r="AC12" s="447" t="s">
        <v>114</v>
      </c>
      <c r="AD12" s="448"/>
      <c r="AE12" s="448"/>
      <c r="AF12" s="448"/>
      <c r="AG12" s="491"/>
      <c r="AH12" s="447" t="s">
        <v>115</v>
      </c>
      <c r="AI12" s="448"/>
      <c r="AJ12" s="448"/>
      <c r="AK12" s="448"/>
      <c r="AL12" s="492"/>
      <c r="AM12" s="444" t="s">
        <v>116</v>
      </c>
      <c r="AN12" s="445"/>
      <c r="AO12" s="445"/>
      <c r="AP12" s="445"/>
      <c r="AQ12" s="445"/>
      <c r="AR12" s="445"/>
      <c r="AS12" s="445"/>
      <c r="AT12" s="446"/>
      <c r="AU12" s="447" t="s">
        <v>117</v>
      </c>
      <c r="AV12" s="448"/>
      <c r="AW12" s="448"/>
      <c r="AX12" s="448"/>
      <c r="AY12" s="449" t="s">
        <v>118</v>
      </c>
      <c r="AZ12" s="450"/>
      <c r="BA12" s="450"/>
      <c r="BB12" s="450"/>
      <c r="BC12" s="450"/>
      <c r="BD12" s="450"/>
      <c r="BE12" s="450"/>
      <c r="BF12" s="450"/>
      <c r="BG12" s="450"/>
      <c r="BH12" s="450"/>
      <c r="BI12" s="450"/>
      <c r="BJ12" s="450"/>
      <c r="BK12" s="450"/>
      <c r="BL12" s="450"/>
      <c r="BM12" s="451"/>
      <c r="BN12" s="415" t="s">
        <v>119</v>
      </c>
      <c r="BO12" s="416"/>
      <c r="BP12" s="416"/>
      <c r="BQ12" s="416"/>
      <c r="BR12" s="416"/>
      <c r="BS12" s="416"/>
      <c r="BT12" s="416"/>
      <c r="BU12" s="417"/>
      <c r="BV12" s="415" t="s">
        <v>119</v>
      </c>
      <c r="BW12" s="416"/>
      <c r="BX12" s="416"/>
      <c r="BY12" s="416"/>
      <c r="BZ12" s="416"/>
      <c r="CA12" s="416"/>
      <c r="CB12" s="416"/>
      <c r="CC12" s="417"/>
      <c r="CD12" s="418" t="s">
        <v>120</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121</v>
      </c>
      <c r="N13" s="504"/>
      <c r="O13" s="504"/>
      <c r="P13" s="504"/>
      <c r="Q13" s="505"/>
      <c r="R13" s="496">
        <v>112977</v>
      </c>
      <c r="S13" s="497"/>
      <c r="T13" s="497"/>
      <c r="U13" s="497"/>
      <c r="V13" s="498"/>
      <c r="W13" s="431" t="s">
        <v>122</v>
      </c>
      <c r="X13" s="432"/>
      <c r="Y13" s="432"/>
      <c r="Z13" s="432"/>
      <c r="AA13" s="432"/>
      <c r="AB13" s="422"/>
      <c r="AC13" s="466">
        <v>1132</v>
      </c>
      <c r="AD13" s="467"/>
      <c r="AE13" s="467"/>
      <c r="AF13" s="467"/>
      <c r="AG13" s="506"/>
      <c r="AH13" s="466">
        <v>1565</v>
      </c>
      <c r="AI13" s="467"/>
      <c r="AJ13" s="467"/>
      <c r="AK13" s="467"/>
      <c r="AL13" s="468"/>
      <c r="AM13" s="444" t="s">
        <v>123</v>
      </c>
      <c r="AN13" s="445"/>
      <c r="AO13" s="445"/>
      <c r="AP13" s="445"/>
      <c r="AQ13" s="445"/>
      <c r="AR13" s="445"/>
      <c r="AS13" s="445"/>
      <c r="AT13" s="446"/>
      <c r="AU13" s="447" t="s">
        <v>124</v>
      </c>
      <c r="AV13" s="448"/>
      <c r="AW13" s="448"/>
      <c r="AX13" s="448"/>
      <c r="AY13" s="449" t="s">
        <v>125</v>
      </c>
      <c r="AZ13" s="450"/>
      <c r="BA13" s="450"/>
      <c r="BB13" s="450"/>
      <c r="BC13" s="450"/>
      <c r="BD13" s="450"/>
      <c r="BE13" s="450"/>
      <c r="BF13" s="450"/>
      <c r="BG13" s="450"/>
      <c r="BH13" s="450"/>
      <c r="BI13" s="450"/>
      <c r="BJ13" s="450"/>
      <c r="BK13" s="450"/>
      <c r="BL13" s="450"/>
      <c r="BM13" s="451"/>
      <c r="BN13" s="415">
        <v>82045</v>
      </c>
      <c r="BO13" s="416"/>
      <c r="BP13" s="416"/>
      <c r="BQ13" s="416"/>
      <c r="BR13" s="416"/>
      <c r="BS13" s="416"/>
      <c r="BT13" s="416"/>
      <c r="BU13" s="417"/>
      <c r="BV13" s="415">
        <v>-50216</v>
      </c>
      <c r="BW13" s="416"/>
      <c r="BX13" s="416"/>
      <c r="BY13" s="416"/>
      <c r="BZ13" s="416"/>
      <c r="CA13" s="416"/>
      <c r="CB13" s="416"/>
      <c r="CC13" s="417"/>
      <c r="CD13" s="418" t="s">
        <v>126</v>
      </c>
      <c r="CE13" s="419"/>
      <c r="CF13" s="419"/>
      <c r="CG13" s="419"/>
      <c r="CH13" s="419"/>
      <c r="CI13" s="419"/>
      <c r="CJ13" s="419"/>
      <c r="CK13" s="419"/>
      <c r="CL13" s="419"/>
      <c r="CM13" s="419"/>
      <c r="CN13" s="419"/>
      <c r="CO13" s="419"/>
      <c r="CP13" s="419"/>
      <c r="CQ13" s="419"/>
      <c r="CR13" s="419"/>
      <c r="CS13" s="420"/>
      <c r="CT13" s="412">
        <v>8.9</v>
      </c>
      <c r="CU13" s="413"/>
      <c r="CV13" s="413"/>
      <c r="CW13" s="413"/>
      <c r="CX13" s="413"/>
      <c r="CY13" s="413"/>
      <c r="CZ13" s="413"/>
      <c r="DA13" s="414"/>
      <c r="DB13" s="412">
        <v>9.1999999999999993</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127</v>
      </c>
      <c r="M14" s="494"/>
      <c r="N14" s="494"/>
      <c r="O14" s="494"/>
      <c r="P14" s="494"/>
      <c r="Q14" s="495"/>
      <c r="R14" s="496">
        <v>114628</v>
      </c>
      <c r="S14" s="497"/>
      <c r="T14" s="497"/>
      <c r="U14" s="497"/>
      <c r="V14" s="498"/>
      <c r="W14" s="405"/>
      <c r="X14" s="406"/>
      <c r="Y14" s="406"/>
      <c r="Z14" s="406"/>
      <c r="AA14" s="406"/>
      <c r="AB14" s="395"/>
      <c r="AC14" s="499">
        <v>2.2999999999999998</v>
      </c>
      <c r="AD14" s="500"/>
      <c r="AE14" s="500"/>
      <c r="AF14" s="500"/>
      <c r="AG14" s="501"/>
      <c r="AH14" s="499">
        <v>2.9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128</v>
      </c>
      <c r="CE14" s="508"/>
      <c r="CF14" s="508"/>
      <c r="CG14" s="508"/>
      <c r="CH14" s="508"/>
      <c r="CI14" s="508"/>
      <c r="CJ14" s="508"/>
      <c r="CK14" s="508"/>
      <c r="CL14" s="508"/>
      <c r="CM14" s="508"/>
      <c r="CN14" s="508"/>
      <c r="CO14" s="508"/>
      <c r="CP14" s="508"/>
      <c r="CQ14" s="508"/>
      <c r="CR14" s="508"/>
      <c r="CS14" s="509"/>
      <c r="CT14" s="510">
        <v>2.1</v>
      </c>
      <c r="CU14" s="511"/>
      <c r="CV14" s="511"/>
      <c r="CW14" s="511"/>
      <c r="CX14" s="511"/>
      <c r="CY14" s="511"/>
      <c r="CZ14" s="511"/>
      <c r="DA14" s="512"/>
      <c r="DB14" s="510">
        <v>1.7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121</v>
      </c>
      <c r="N15" s="504"/>
      <c r="O15" s="504"/>
      <c r="P15" s="504"/>
      <c r="Q15" s="505"/>
      <c r="R15" s="496">
        <v>113648</v>
      </c>
      <c r="S15" s="497"/>
      <c r="T15" s="497"/>
      <c r="U15" s="497"/>
      <c r="V15" s="498"/>
      <c r="W15" s="431" t="s">
        <v>129</v>
      </c>
      <c r="X15" s="432"/>
      <c r="Y15" s="432"/>
      <c r="Z15" s="432"/>
      <c r="AA15" s="432"/>
      <c r="AB15" s="422"/>
      <c r="AC15" s="466">
        <v>12620</v>
      </c>
      <c r="AD15" s="467"/>
      <c r="AE15" s="467"/>
      <c r="AF15" s="467"/>
      <c r="AG15" s="506"/>
      <c r="AH15" s="466">
        <v>13897</v>
      </c>
      <c r="AI15" s="467"/>
      <c r="AJ15" s="467"/>
      <c r="AK15" s="467"/>
      <c r="AL15" s="468"/>
      <c r="AM15" s="444"/>
      <c r="AN15" s="445"/>
      <c r="AO15" s="445"/>
      <c r="AP15" s="445"/>
      <c r="AQ15" s="445"/>
      <c r="AR15" s="445"/>
      <c r="AS15" s="445"/>
      <c r="AT15" s="446"/>
      <c r="AU15" s="447"/>
      <c r="AV15" s="448"/>
      <c r="AW15" s="448"/>
      <c r="AX15" s="448"/>
      <c r="AY15" s="375" t="s">
        <v>130</v>
      </c>
      <c r="AZ15" s="376"/>
      <c r="BA15" s="376"/>
      <c r="BB15" s="376"/>
      <c r="BC15" s="376"/>
      <c r="BD15" s="376"/>
      <c r="BE15" s="376"/>
      <c r="BF15" s="376"/>
      <c r="BG15" s="376"/>
      <c r="BH15" s="376"/>
      <c r="BI15" s="376"/>
      <c r="BJ15" s="376"/>
      <c r="BK15" s="376"/>
      <c r="BL15" s="376"/>
      <c r="BM15" s="377"/>
      <c r="BN15" s="378">
        <v>14172177</v>
      </c>
      <c r="BO15" s="379"/>
      <c r="BP15" s="379"/>
      <c r="BQ15" s="379"/>
      <c r="BR15" s="379"/>
      <c r="BS15" s="379"/>
      <c r="BT15" s="379"/>
      <c r="BU15" s="380"/>
      <c r="BV15" s="378">
        <v>13871838</v>
      </c>
      <c r="BW15" s="379"/>
      <c r="BX15" s="379"/>
      <c r="BY15" s="379"/>
      <c r="BZ15" s="379"/>
      <c r="CA15" s="379"/>
      <c r="CB15" s="379"/>
      <c r="CC15" s="380"/>
      <c r="CD15" s="513" t="s">
        <v>131</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132</v>
      </c>
      <c r="M16" s="524"/>
      <c r="N16" s="524"/>
      <c r="O16" s="524"/>
      <c r="P16" s="524"/>
      <c r="Q16" s="525"/>
      <c r="R16" s="516" t="s">
        <v>133</v>
      </c>
      <c r="S16" s="517"/>
      <c r="T16" s="517"/>
      <c r="U16" s="517"/>
      <c r="V16" s="518"/>
      <c r="W16" s="405"/>
      <c r="X16" s="406"/>
      <c r="Y16" s="406"/>
      <c r="Z16" s="406"/>
      <c r="AA16" s="406"/>
      <c r="AB16" s="395"/>
      <c r="AC16" s="499">
        <v>25.2</v>
      </c>
      <c r="AD16" s="500"/>
      <c r="AE16" s="500"/>
      <c r="AF16" s="500"/>
      <c r="AG16" s="501"/>
      <c r="AH16" s="499">
        <v>26</v>
      </c>
      <c r="AI16" s="500"/>
      <c r="AJ16" s="500"/>
      <c r="AK16" s="500"/>
      <c r="AL16" s="502"/>
      <c r="AM16" s="444"/>
      <c r="AN16" s="445"/>
      <c r="AO16" s="445"/>
      <c r="AP16" s="445"/>
      <c r="AQ16" s="445"/>
      <c r="AR16" s="445"/>
      <c r="AS16" s="445"/>
      <c r="AT16" s="446"/>
      <c r="AU16" s="447"/>
      <c r="AV16" s="448"/>
      <c r="AW16" s="448"/>
      <c r="AX16" s="448"/>
      <c r="AY16" s="449" t="s">
        <v>134</v>
      </c>
      <c r="AZ16" s="450"/>
      <c r="BA16" s="450"/>
      <c r="BB16" s="450"/>
      <c r="BC16" s="450"/>
      <c r="BD16" s="450"/>
      <c r="BE16" s="450"/>
      <c r="BF16" s="450"/>
      <c r="BG16" s="450"/>
      <c r="BH16" s="450"/>
      <c r="BI16" s="450"/>
      <c r="BJ16" s="450"/>
      <c r="BK16" s="450"/>
      <c r="BL16" s="450"/>
      <c r="BM16" s="451"/>
      <c r="BN16" s="415">
        <v>16973596</v>
      </c>
      <c r="BO16" s="416"/>
      <c r="BP16" s="416"/>
      <c r="BQ16" s="416"/>
      <c r="BR16" s="416"/>
      <c r="BS16" s="416"/>
      <c r="BT16" s="416"/>
      <c r="BU16" s="417"/>
      <c r="BV16" s="415">
        <v>16491520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135</v>
      </c>
      <c r="N17" s="520"/>
      <c r="O17" s="520"/>
      <c r="P17" s="520"/>
      <c r="Q17" s="521"/>
      <c r="R17" s="516" t="s">
        <v>133</v>
      </c>
      <c r="S17" s="517"/>
      <c r="T17" s="517"/>
      <c r="U17" s="517"/>
      <c r="V17" s="518"/>
      <c r="W17" s="431" t="s">
        <v>136</v>
      </c>
      <c r="X17" s="432"/>
      <c r="Y17" s="432"/>
      <c r="Z17" s="432"/>
      <c r="AA17" s="432"/>
      <c r="AB17" s="422"/>
      <c r="AC17" s="466">
        <v>36402</v>
      </c>
      <c r="AD17" s="467"/>
      <c r="AE17" s="467"/>
      <c r="AF17" s="467"/>
      <c r="AG17" s="506"/>
      <c r="AH17" s="466">
        <v>36652</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18213676</v>
      </c>
      <c r="BO17" s="416"/>
      <c r="BP17" s="416"/>
      <c r="BQ17" s="416"/>
      <c r="BR17" s="416"/>
      <c r="BS17" s="416"/>
      <c r="BT17" s="416"/>
      <c r="BU17" s="417"/>
      <c r="BV17" s="415">
        <v>18025077</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210.32</v>
      </c>
      <c r="M18" s="528"/>
      <c r="N18" s="528"/>
      <c r="O18" s="528"/>
      <c r="P18" s="528"/>
      <c r="Q18" s="528"/>
      <c r="R18" s="529"/>
      <c r="S18" s="529"/>
      <c r="T18" s="529"/>
      <c r="U18" s="529"/>
      <c r="V18" s="530"/>
      <c r="W18" s="433"/>
      <c r="X18" s="434"/>
      <c r="Y18" s="434"/>
      <c r="Z18" s="434"/>
      <c r="AA18" s="434"/>
      <c r="AB18" s="425"/>
      <c r="AC18" s="531">
        <v>72.599999999999994</v>
      </c>
      <c r="AD18" s="532"/>
      <c r="AE18" s="532"/>
      <c r="AF18" s="532"/>
      <c r="AG18" s="533"/>
      <c r="AH18" s="531">
        <v>68.7</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22889827</v>
      </c>
      <c r="BO18" s="416"/>
      <c r="BP18" s="416"/>
      <c r="BQ18" s="416"/>
      <c r="BR18" s="416"/>
      <c r="BS18" s="416"/>
      <c r="BT18" s="416"/>
      <c r="BU18" s="417"/>
      <c r="BV18" s="415">
        <v>22265486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536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27395734</v>
      </c>
      <c r="BO19" s="416"/>
      <c r="BP19" s="416"/>
      <c r="BQ19" s="416"/>
      <c r="BR19" s="416"/>
      <c r="BS19" s="416"/>
      <c r="BT19" s="416"/>
      <c r="BU19" s="417"/>
      <c r="BV19" s="415">
        <v>26598301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41070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38524382</v>
      </c>
      <c r="BO23" s="416"/>
      <c r="BP23" s="416"/>
      <c r="BQ23" s="416"/>
      <c r="BR23" s="416"/>
      <c r="BS23" s="416"/>
      <c r="BT23" s="416"/>
      <c r="BU23" s="417"/>
      <c r="BV23" s="415">
        <v>39687826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9820</v>
      </c>
      <c r="R24" s="467"/>
      <c r="S24" s="467"/>
      <c r="T24" s="467"/>
      <c r="U24" s="467"/>
      <c r="V24" s="506"/>
      <c r="W24" s="561"/>
      <c r="X24" s="549"/>
      <c r="Y24" s="550"/>
      <c r="Z24" s="465" t="s">
        <v>152</v>
      </c>
      <c r="AA24" s="445"/>
      <c r="AB24" s="445"/>
      <c r="AC24" s="445"/>
      <c r="AD24" s="445"/>
      <c r="AE24" s="445"/>
      <c r="AF24" s="445"/>
      <c r="AG24" s="446"/>
      <c r="AH24" s="466">
        <v>615</v>
      </c>
      <c r="AI24" s="467"/>
      <c r="AJ24" s="467"/>
      <c r="AK24" s="467"/>
      <c r="AL24" s="506"/>
      <c r="AM24" s="466">
        <v>2040570</v>
      </c>
      <c r="AN24" s="467"/>
      <c r="AO24" s="467"/>
      <c r="AP24" s="467"/>
      <c r="AQ24" s="467"/>
      <c r="AR24" s="506"/>
      <c r="AS24" s="466">
        <v>3318</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29122101</v>
      </c>
      <c r="BO24" s="416"/>
      <c r="BP24" s="416"/>
      <c r="BQ24" s="416"/>
      <c r="BR24" s="416"/>
      <c r="BS24" s="416"/>
      <c r="BT24" s="416"/>
      <c r="BU24" s="417"/>
      <c r="BV24" s="415">
        <v>29187229</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1</v>
      </c>
      <c r="M25" s="467"/>
      <c r="N25" s="467"/>
      <c r="O25" s="467"/>
      <c r="P25" s="506"/>
      <c r="Q25" s="466">
        <v>7850</v>
      </c>
      <c r="R25" s="467"/>
      <c r="S25" s="467"/>
      <c r="T25" s="467"/>
      <c r="U25" s="467"/>
      <c r="V25" s="506"/>
      <c r="W25" s="561"/>
      <c r="X25" s="549"/>
      <c r="Y25" s="550"/>
      <c r="Z25" s="465" t="s">
        <v>155</v>
      </c>
      <c r="AA25" s="445"/>
      <c r="AB25" s="445"/>
      <c r="AC25" s="445"/>
      <c r="AD25" s="445"/>
      <c r="AE25" s="445"/>
      <c r="AF25" s="445"/>
      <c r="AG25" s="446"/>
      <c r="AH25" s="466">
        <v>111</v>
      </c>
      <c r="AI25" s="467"/>
      <c r="AJ25" s="467"/>
      <c r="AK25" s="467"/>
      <c r="AL25" s="506"/>
      <c r="AM25" s="466">
        <v>328893</v>
      </c>
      <c r="AN25" s="467"/>
      <c r="AO25" s="467"/>
      <c r="AP25" s="467"/>
      <c r="AQ25" s="467"/>
      <c r="AR25" s="506"/>
      <c r="AS25" s="466">
        <v>2963</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10399813</v>
      </c>
      <c r="BO25" s="379"/>
      <c r="BP25" s="379"/>
      <c r="BQ25" s="379"/>
      <c r="BR25" s="379"/>
      <c r="BS25" s="379"/>
      <c r="BT25" s="379"/>
      <c r="BU25" s="380"/>
      <c r="BV25" s="378">
        <v>10298350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6870</v>
      </c>
      <c r="R26" s="467"/>
      <c r="S26" s="467"/>
      <c r="T26" s="467"/>
      <c r="U26" s="467"/>
      <c r="V26" s="506"/>
      <c r="W26" s="561"/>
      <c r="X26" s="549"/>
      <c r="Y26" s="550"/>
      <c r="Z26" s="465" t="s">
        <v>158</v>
      </c>
      <c r="AA26" s="571"/>
      <c r="AB26" s="571"/>
      <c r="AC26" s="571"/>
      <c r="AD26" s="571"/>
      <c r="AE26" s="571"/>
      <c r="AF26" s="571"/>
      <c r="AG26" s="572"/>
      <c r="AH26" s="466">
        <v>72</v>
      </c>
      <c r="AI26" s="467"/>
      <c r="AJ26" s="467"/>
      <c r="AK26" s="467"/>
      <c r="AL26" s="506"/>
      <c r="AM26" s="466">
        <v>254736</v>
      </c>
      <c r="AN26" s="467"/>
      <c r="AO26" s="467"/>
      <c r="AP26" s="467"/>
      <c r="AQ26" s="467"/>
      <c r="AR26" s="506"/>
      <c r="AS26" s="466">
        <v>3538</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6360</v>
      </c>
      <c r="R27" s="467"/>
      <c r="S27" s="467"/>
      <c r="T27" s="467"/>
      <c r="U27" s="467"/>
      <c r="V27" s="506"/>
      <c r="W27" s="561"/>
      <c r="X27" s="549"/>
      <c r="Y27" s="550"/>
      <c r="Z27" s="465" t="s">
        <v>161</v>
      </c>
      <c r="AA27" s="445"/>
      <c r="AB27" s="445"/>
      <c r="AC27" s="445"/>
      <c r="AD27" s="445"/>
      <c r="AE27" s="445"/>
      <c r="AF27" s="445"/>
      <c r="AG27" s="446"/>
      <c r="AH27" s="466">
        <v>45</v>
      </c>
      <c r="AI27" s="467"/>
      <c r="AJ27" s="467"/>
      <c r="AK27" s="467"/>
      <c r="AL27" s="506"/>
      <c r="AM27" s="466">
        <v>159692</v>
      </c>
      <c r="AN27" s="467"/>
      <c r="AO27" s="467"/>
      <c r="AP27" s="467"/>
      <c r="AQ27" s="467"/>
      <c r="AR27" s="506"/>
      <c r="AS27" s="466">
        <v>3549</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t="s">
        <v>119</v>
      </c>
      <c r="BO27" s="585"/>
      <c r="BP27" s="585"/>
      <c r="BQ27" s="585"/>
      <c r="BR27" s="585"/>
      <c r="BS27" s="585"/>
      <c r="BT27" s="585"/>
      <c r="BU27" s="586"/>
      <c r="BV27" s="584" t="s">
        <v>119</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5490</v>
      </c>
      <c r="R28" s="467"/>
      <c r="S28" s="467"/>
      <c r="T28" s="467"/>
      <c r="U28" s="467"/>
      <c r="V28" s="506"/>
      <c r="W28" s="561"/>
      <c r="X28" s="549"/>
      <c r="Y28" s="550"/>
      <c r="Z28" s="465" t="s">
        <v>164</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3175069</v>
      </c>
      <c r="BO28" s="379"/>
      <c r="BP28" s="379"/>
      <c r="BQ28" s="379"/>
      <c r="BR28" s="379"/>
      <c r="BS28" s="379"/>
      <c r="BT28" s="379"/>
      <c r="BU28" s="380"/>
      <c r="BV28" s="378">
        <v>3173784</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20</v>
      </c>
      <c r="M29" s="467"/>
      <c r="N29" s="467"/>
      <c r="O29" s="467"/>
      <c r="P29" s="506"/>
      <c r="Q29" s="466">
        <v>5000</v>
      </c>
      <c r="R29" s="467"/>
      <c r="S29" s="467"/>
      <c r="T29" s="467"/>
      <c r="U29" s="467"/>
      <c r="V29" s="506"/>
      <c r="W29" s="562"/>
      <c r="X29" s="563"/>
      <c r="Y29" s="564"/>
      <c r="Z29" s="465" t="s">
        <v>168</v>
      </c>
      <c r="AA29" s="445"/>
      <c r="AB29" s="445"/>
      <c r="AC29" s="445"/>
      <c r="AD29" s="445"/>
      <c r="AE29" s="445"/>
      <c r="AF29" s="445"/>
      <c r="AG29" s="446"/>
      <c r="AH29" s="466">
        <v>660</v>
      </c>
      <c r="AI29" s="467"/>
      <c r="AJ29" s="467"/>
      <c r="AK29" s="467"/>
      <c r="AL29" s="506"/>
      <c r="AM29" s="466">
        <v>2200262</v>
      </c>
      <c r="AN29" s="467"/>
      <c r="AO29" s="467"/>
      <c r="AP29" s="467"/>
      <c r="AQ29" s="467"/>
      <c r="AR29" s="506"/>
      <c r="AS29" s="466">
        <v>3334</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1557447</v>
      </c>
      <c r="BO29" s="416"/>
      <c r="BP29" s="416"/>
      <c r="BQ29" s="416"/>
      <c r="BR29" s="416"/>
      <c r="BS29" s="416"/>
      <c r="BT29" s="416"/>
      <c r="BU29" s="417"/>
      <c r="BV29" s="415">
        <v>1773455</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100.4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4234577</v>
      </c>
      <c r="BO30" s="585"/>
      <c r="BP30" s="585"/>
      <c r="BQ30" s="585"/>
      <c r="BR30" s="585"/>
      <c r="BS30" s="585"/>
      <c r="BT30" s="585"/>
      <c r="BU30" s="586"/>
      <c r="BV30" s="584">
        <v>4897406</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IF('各会計、関係団体の財政状況及び健全化判断比率'!B33="","",'各会計、関係団体の財政状況及び健全化判断比率'!B33)</f>
        <v>水道事業会計</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丹波少年自然の家事務組合</v>
      </c>
      <c r="BZ34" s="597"/>
      <c r="CA34" s="597"/>
      <c r="CB34" s="597"/>
      <c r="CC34" s="597"/>
      <c r="CD34" s="597"/>
      <c r="CE34" s="597"/>
      <c r="CF34" s="597"/>
      <c r="CG34" s="597"/>
      <c r="CH34" s="597"/>
      <c r="CI34" s="597"/>
      <c r="CJ34" s="597"/>
      <c r="CK34" s="597"/>
      <c r="CL34" s="597"/>
      <c r="CM34" s="597"/>
      <c r="CN34" s="165"/>
      <c r="CO34" s="596">
        <f>IF(CQ34="","",MAX(C34:D43,U34:V43,AM34:AN43,BE34:BF43,BW34:BX43)+1)</f>
        <v>15</v>
      </c>
      <c r="CP34" s="596"/>
      <c r="CQ34" s="597" t="str">
        <f>IF('各会計、関係団体の財政状況及び健全化判断比率'!BS7="","",'各会計、関係団体の財政状況及び健全化判断比率'!BS7)</f>
        <v>三田地域振興(株)</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公営墓地整備事業特別会計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f t="shared" ref="AM35:AM43" si="0">IF(AO35="","",AM34+1)</f>
        <v>9</v>
      </c>
      <c r="AN35" s="596"/>
      <c r="AO35" s="597" t="str">
        <f>IF('各会計、関係団体の財政状況及び健全化判断比率'!B34="","",'各会計、関係団体の財政状況及び健全化判断比率'!B34)</f>
        <v>三田市民病院事業会計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兵庫県市町村職員退職手当組合</v>
      </c>
      <c r="BZ35" s="597"/>
      <c r="CA35" s="597"/>
      <c r="CB35" s="597"/>
      <c r="CC35" s="597"/>
      <c r="CD35" s="597"/>
      <c r="CE35" s="597"/>
      <c r="CF35" s="597"/>
      <c r="CG35" s="597"/>
      <c r="CH35" s="597"/>
      <c r="CI35" s="597"/>
      <c r="CJ35" s="597"/>
      <c r="CK35" s="597"/>
      <c r="CL35" s="597"/>
      <c r="CM35" s="597"/>
      <c r="CN35" s="165"/>
      <c r="CO35" s="596">
        <f t="shared" ref="CO35:CO43" si="3">IF(CQ35="","",CO34+1)</f>
        <v>16</v>
      </c>
      <c r="CP35" s="596"/>
      <c r="CQ35" s="597" t="str">
        <f>IF('各会計、関係団体の財政状況及び健全化判断比率'!BS8="","",'各会計、関係団体の財政状況及び健全化判断比率'!BS8)</f>
        <v>兵庫県信用保証協会</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後期高齢者医療事業特別会計</v>
      </c>
      <c r="X36" s="597"/>
      <c r="Y36" s="597"/>
      <c r="Z36" s="597"/>
      <c r="AA36" s="597"/>
      <c r="AB36" s="597"/>
      <c r="AC36" s="597"/>
      <c r="AD36" s="597"/>
      <c r="AE36" s="597"/>
      <c r="AF36" s="597"/>
      <c r="AG36" s="597"/>
      <c r="AH36" s="597"/>
      <c r="AI36" s="597"/>
      <c r="AJ36" s="597"/>
      <c r="AK36" s="597"/>
      <c r="AL36" s="165"/>
      <c r="AM36" s="596">
        <f t="shared" si="0"/>
        <v>10</v>
      </c>
      <c r="AN36" s="596"/>
      <c r="AO36" s="597" t="str">
        <f>IF('各会計、関係団体の財政状況及び健全化判断比率'!B35="","",'各会計、関係団体の財政状況及び健全化判断比率'!B35)</f>
        <v>下水道事業会計</v>
      </c>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兵庫県後期高齢者医療広域連合(一般会計)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農業共済事業特別会計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兵庫県後期高齢者医療広域連合(特別会計)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7</v>
      </c>
      <c r="V38" s="596"/>
      <c r="W38" s="597" t="str">
        <f>IF('各会計、関係団体の財政状況及び健全化判断比率'!B32="","",'各会計、関係団体の財政状況及び健全化判断比率'!B32)</f>
        <v>駐車場事業特別会計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1" t="s">
        <v>523</v>
      </c>
      <c r="D34" s="1181"/>
      <c r="E34" s="1182"/>
      <c r="F34" s="32">
        <v>15.51</v>
      </c>
      <c r="G34" s="33">
        <v>16.739999999999998</v>
      </c>
      <c r="H34" s="33">
        <v>13.67</v>
      </c>
      <c r="I34" s="33">
        <v>18.13</v>
      </c>
      <c r="J34" s="34">
        <v>18.77</v>
      </c>
      <c r="K34" s="22"/>
      <c r="L34" s="22"/>
      <c r="M34" s="22"/>
      <c r="N34" s="22"/>
      <c r="O34" s="22"/>
      <c r="P34" s="22"/>
    </row>
    <row r="35" spans="1:16" ht="39" customHeight="1">
      <c r="A35" s="22"/>
      <c r="B35" s="35"/>
      <c r="C35" s="1175" t="s">
        <v>524</v>
      </c>
      <c r="D35" s="1176"/>
      <c r="E35" s="1177"/>
      <c r="F35" s="36">
        <v>6.73</v>
      </c>
      <c r="G35" s="37">
        <v>8.3699999999999992</v>
      </c>
      <c r="H35" s="37">
        <v>9.26</v>
      </c>
      <c r="I35" s="37">
        <v>8.77</v>
      </c>
      <c r="J35" s="38">
        <v>6.6</v>
      </c>
      <c r="K35" s="22"/>
      <c r="L35" s="22"/>
      <c r="M35" s="22"/>
      <c r="N35" s="22"/>
      <c r="O35" s="22"/>
      <c r="P35" s="22"/>
    </row>
    <row r="36" spans="1:16" ht="39" customHeight="1">
      <c r="A36" s="22"/>
      <c r="B36" s="35"/>
      <c r="C36" s="1175" t="s">
        <v>525</v>
      </c>
      <c r="D36" s="1176"/>
      <c r="E36" s="1177"/>
      <c r="F36" s="36">
        <v>2.0299999999999998</v>
      </c>
      <c r="G36" s="37">
        <v>1.71</v>
      </c>
      <c r="H36" s="37">
        <v>2.2400000000000002</v>
      </c>
      <c r="I36" s="37">
        <v>2</v>
      </c>
      <c r="J36" s="38">
        <v>2.33</v>
      </c>
      <c r="K36" s="22"/>
      <c r="L36" s="22"/>
      <c r="M36" s="22"/>
      <c r="N36" s="22"/>
      <c r="O36" s="22"/>
      <c r="P36" s="22"/>
    </row>
    <row r="37" spans="1:16" ht="39" customHeight="1">
      <c r="A37" s="22"/>
      <c r="B37" s="35"/>
      <c r="C37" s="1175" t="s">
        <v>526</v>
      </c>
      <c r="D37" s="1176"/>
      <c r="E37" s="1177"/>
      <c r="F37" s="36">
        <v>1.84</v>
      </c>
      <c r="G37" s="37">
        <v>1.46</v>
      </c>
      <c r="H37" s="37">
        <v>1.38</v>
      </c>
      <c r="I37" s="37">
        <v>1.1299999999999999</v>
      </c>
      <c r="J37" s="38">
        <v>1.06</v>
      </c>
      <c r="K37" s="22"/>
      <c r="L37" s="22"/>
      <c r="M37" s="22"/>
      <c r="N37" s="22"/>
      <c r="O37" s="22"/>
      <c r="P37" s="22"/>
    </row>
    <row r="38" spans="1:16" ht="39" customHeight="1">
      <c r="A38" s="22"/>
      <c r="B38" s="35"/>
      <c r="C38" s="1175" t="s">
        <v>527</v>
      </c>
      <c r="D38" s="1176"/>
      <c r="E38" s="1177"/>
      <c r="F38" s="36">
        <v>0</v>
      </c>
      <c r="G38" s="37">
        <v>0.16</v>
      </c>
      <c r="H38" s="37">
        <v>0</v>
      </c>
      <c r="I38" s="37">
        <v>0.09</v>
      </c>
      <c r="J38" s="38">
        <v>0.47</v>
      </c>
      <c r="K38" s="22"/>
      <c r="L38" s="22"/>
      <c r="M38" s="22"/>
      <c r="N38" s="22"/>
      <c r="O38" s="22"/>
      <c r="P38" s="22"/>
    </row>
    <row r="39" spans="1:16" ht="39" customHeight="1">
      <c r="A39" s="22"/>
      <c r="B39" s="35"/>
      <c r="C39" s="1175" t="s">
        <v>528</v>
      </c>
      <c r="D39" s="1176"/>
      <c r="E39" s="1177"/>
      <c r="F39" s="36">
        <v>0.36</v>
      </c>
      <c r="G39" s="37">
        <v>0.35</v>
      </c>
      <c r="H39" s="37">
        <v>0.34</v>
      </c>
      <c r="I39" s="37">
        <v>0.35</v>
      </c>
      <c r="J39" s="38">
        <v>0.35</v>
      </c>
      <c r="K39" s="22"/>
      <c r="L39" s="22"/>
      <c r="M39" s="22"/>
      <c r="N39" s="22"/>
      <c r="O39" s="22"/>
      <c r="P39" s="22"/>
    </row>
    <row r="40" spans="1:16" ht="39" customHeight="1">
      <c r="A40" s="22"/>
      <c r="B40" s="35"/>
      <c r="C40" s="1175" t="s">
        <v>529</v>
      </c>
      <c r="D40" s="1176"/>
      <c r="E40" s="1177"/>
      <c r="F40" s="36">
        <v>0.11</v>
      </c>
      <c r="G40" s="37">
        <v>0.12</v>
      </c>
      <c r="H40" s="37">
        <v>0.11</v>
      </c>
      <c r="I40" s="37">
        <v>0.13</v>
      </c>
      <c r="J40" s="38">
        <v>0.12</v>
      </c>
      <c r="K40" s="22"/>
      <c r="L40" s="22"/>
      <c r="M40" s="22"/>
      <c r="N40" s="22"/>
      <c r="O40" s="22"/>
      <c r="P40" s="22"/>
    </row>
    <row r="41" spans="1:16" ht="39" customHeight="1">
      <c r="A41" s="22"/>
      <c r="B41" s="35"/>
      <c r="C41" s="1175" t="s">
        <v>530</v>
      </c>
      <c r="D41" s="1176"/>
      <c r="E41" s="1177"/>
      <c r="F41" s="36">
        <v>1.47</v>
      </c>
      <c r="G41" s="37">
        <v>1.56</v>
      </c>
      <c r="H41" s="37">
        <v>1.45</v>
      </c>
      <c r="I41" s="37">
        <v>0.1</v>
      </c>
      <c r="J41" s="38">
        <v>0.03</v>
      </c>
      <c r="K41" s="22"/>
      <c r="L41" s="22"/>
      <c r="M41" s="22"/>
      <c r="N41" s="22"/>
      <c r="O41" s="22"/>
      <c r="P41" s="22"/>
    </row>
    <row r="42" spans="1:16" ht="39" customHeight="1">
      <c r="A42" s="22"/>
      <c r="B42" s="39"/>
      <c r="C42" s="1175" t="s">
        <v>531</v>
      </c>
      <c r="D42" s="1176"/>
      <c r="E42" s="1177"/>
      <c r="F42" s="36" t="s">
        <v>477</v>
      </c>
      <c r="G42" s="37" t="s">
        <v>477</v>
      </c>
      <c r="H42" s="37" t="s">
        <v>477</v>
      </c>
      <c r="I42" s="37" t="s">
        <v>477</v>
      </c>
      <c r="J42" s="38" t="s">
        <v>477</v>
      </c>
      <c r="K42" s="22"/>
      <c r="L42" s="22"/>
      <c r="M42" s="22"/>
      <c r="N42" s="22"/>
      <c r="O42" s="22"/>
      <c r="P42" s="22"/>
    </row>
    <row r="43" spans="1:16" ht="39" customHeight="1" thickBot="1">
      <c r="A43" s="22"/>
      <c r="B43" s="40"/>
      <c r="C43" s="1178" t="s">
        <v>532</v>
      </c>
      <c r="D43" s="1179"/>
      <c r="E43" s="118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1" t="s">
        <v>10</v>
      </c>
      <c r="C45" s="1192"/>
      <c r="D45" s="58"/>
      <c r="E45" s="1197" t="s">
        <v>11</v>
      </c>
      <c r="F45" s="1197"/>
      <c r="G45" s="1197"/>
      <c r="H45" s="1197"/>
      <c r="I45" s="1197"/>
      <c r="J45" s="1198"/>
      <c r="K45" s="59">
        <v>4346</v>
      </c>
      <c r="L45" s="60">
        <v>4322</v>
      </c>
      <c r="M45" s="60">
        <v>4489</v>
      </c>
      <c r="N45" s="60">
        <v>4371</v>
      </c>
      <c r="O45" s="61">
        <v>4237</v>
      </c>
      <c r="P45" s="48"/>
      <c r="Q45" s="48"/>
      <c r="R45" s="48"/>
      <c r="S45" s="48"/>
      <c r="T45" s="48"/>
      <c r="U45" s="48"/>
    </row>
    <row r="46" spans="1:21" ht="30.75" customHeight="1">
      <c r="A46" s="48"/>
      <c r="B46" s="1193"/>
      <c r="C46" s="1194"/>
      <c r="D46" s="62"/>
      <c r="E46" s="1185" t="s">
        <v>12</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c r="A47" s="48"/>
      <c r="B47" s="1193"/>
      <c r="C47" s="1194"/>
      <c r="D47" s="62"/>
      <c r="E47" s="1185" t="s">
        <v>13</v>
      </c>
      <c r="F47" s="1185"/>
      <c r="G47" s="1185"/>
      <c r="H47" s="1185"/>
      <c r="I47" s="1185"/>
      <c r="J47" s="1186"/>
      <c r="K47" s="63">
        <v>175</v>
      </c>
      <c r="L47" s="64">
        <v>152</v>
      </c>
      <c r="M47" s="64">
        <v>58</v>
      </c>
      <c r="N47" s="64">
        <v>39</v>
      </c>
      <c r="O47" s="65">
        <v>20</v>
      </c>
      <c r="P47" s="48"/>
      <c r="Q47" s="48"/>
      <c r="R47" s="48"/>
      <c r="S47" s="48"/>
      <c r="T47" s="48"/>
      <c r="U47" s="48"/>
    </row>
    <row r="48" spans="1:21" ht="30.75" customHeight="1">
      <c r="A48" s="48"/>
      <c r="B48" s="1193"/>
      <c r="C48" s="1194"/>
      <c r="D48" s="62"/>
      <c r="E48" s="1185" t="s">
        <v>14</v>
      </c>
      <c r="F48" s="1185"/>
      <c r="G48" s="1185"/>
      <c r="H48" s="1185"/>
      <c r="I48" s="1185"/>
      <c r="J48" s="1186"/>
      <c r="K48" s="63">
        <v>1977</v>
      </c>
      <c r="L48" s="64">
        <v>1939</v>
      </c>
      <c r="M48" s="64">
        <v>1867</v>
      </c>
      <c r="N48" s="64">
        <v>1841</v>
      </c>
      <c r="O48" s="65">
        <v>1947</v>
      </c>
      <c r="P48" s="48"/>
      <c r="Q48" s="48"/>
      <c r="R48" s="48"/>
      <c r="S48" s="48"/>
      <c r="T48" s="48"/>
      <c r="U48" s="48"/>
    </row>
    <row r="49" spans="1:21" ht="30.75" customHeight="1">
      <c r="A49" s="48"/>
      <c r="B49" s="1193"/>
      <c r="C49" s="1194"/>
      <c r="D49" s="62"/>
      <c r="E49" s="1185" t="s">
        <v>15</v>
      </c>
      <c r="F49" s="1185"/>
      <c r="G49" s="1185"/>
      <c r="H49" s="1185"/>
      <c r="I49" s="1185"/>
      <c r="J49" s="1186"/>
      <c r="K49" s="63">
        <v>2</v>
      </c>
      <c r="L49" s="64">
        <v>2</v>
      </c>
      <c r="M49" s="64">
        <v>2</v>
      </c>
      <c r="N49" s="64">
        <v>2</v>
      </c>
      <c r="O49" s="65">
        <v>2</v>
      </c>
      <c r="P49" s="48"/>
      <c r="Q49" s="48"/>
      <c r="R49" s="48"/>
      <c r="S49" s="48"/>
      <c r="T49" s="48"/>
      <c r="U49" s="48"/>
    </row>
    <row r="50" spans="1:21" ht="30.75" customHeight="1">
      <c r="A50" s="48"/>
      <c r="B50" s="1193"/>
      <c r="C50" s="1194"/>
      <c r="D50" s="62"/>
      <c r="E50" s="1185" t="s">
        <v>16</v>
      </c>
      <c r="F50" s="1185"/>
      <c r="G50" s="1185"/>
      <c r="H50" s="1185"/>
      <c r="I50" s="1185"/>
      <c r="J50" s="1186"/>
      <c r="K50" s="63">
        <v>972</v>
      </c>
      <c r="L50" s="64">
        <v>962</v>
      </c>
      <c r="M50" s="64">
        <v>930</v>
      </c>
      <c r="N50" s="64">
        <v>871</v>
      </c>
      <c r="O50" s="65">
        <v>867</v>
      </c>
      <c r="P50" s="48"/>
      <c r="Q50" s="48"/>
      <c r="R50" s="48"/>
      <c r="S50" s="48"/>
      <c r="T50" s="48"/>
      <c r="U50" s="48"/>
    </row>
    <row r="51" spans="1:21" ht="30.75" customHeight="1">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5608</v>
      </c>
      <c r="L52" s="64">
        <v>5563</v>
      </c>
      <c r="M52" s="64">
        <v>5570</v>
      </c>
      <c r="N52" s="64">
        <v>5651</v>
      </c>
      <c r="O52" s="65">
        <v>5440</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1864</v>
      </c>
      <c r="L53" s="69">
        <v>1814</v>
      </c>
      <c r="M53" s="69">
        <v>1776</v>
      </c>
      <c r="N53" s="69">
        <v>1473</v>
      </c>
      <c r="O53" s="70">
        <v>1633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90" zoomScaleNormal="9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516</v>
      </c>
      <c r="J40" s="79" t="s">
        <v>517</v>
      </c>
      <c r="K40" s="79" t="s">
        <v>518</v>
      </c>
      <c r="L40" s="79" t="s">
        <v>519</v>
      </c>
      <c r="M40" s="80" t="s">
        <v>520</v>
      </c>
    </row>
    <row r="41" spans="2:13" ht="27.75" customHeight="1">
      <c r="B41" s="1199" t="s">
        <v>23</v>
      </c>
      <c r="C41" s="1200"/>
      <c r="D41" s="81"/>
      <c r="E41" s="1205" t="s">
        <v>24</v>
      </c>
      <c r="F41" s="1205"/>
      <c r="G41" s="1205"/>
      <c r="H41" s="1206"/>
      <c r="I41" s="82">
        <v>43645</v>
      </c>
      <c r="J41" s="83">
        <v>41631</v>
      </c>
      <c r="K41" s="83">
        <v>40557</v>
      </c>
      <c r="L41" s="83">
        <v>39771</v>
      </c>
      <c r="M41" s="84">
        <v>38524</v>
      </c>
    </row>
    <row r="42" spans="2:13" ht="27.75" customHeight="1">
      <c r="B42" s="1201"/>
      <c r="C42" s="1202"/>
      <c r="D42" s="85"/>
      <c r="E42" s="1207" t="s">
        <v>25</v>
      </c>
      <c r="F42" s="1207"/>
      <c r="G42" s="1207"/>
      <c r="H42" s="1208"/>
      <c r="I42" s="86">
        <v>7149</v>
      </c>
      <c r="J42" s="87">
        <v>6165</v>
      </c>
      <c r="K42" s="87">
        <v>5510</v>
      </c>
      <c r="L42" s="87">
        <v>4885</v>
      </c>
      <c r="M42" s="88">
        <v>4234</v>
      </c>
    </row>
    <row r="43" spans="2:13" ht="27.75" customHeight="1">
      <c r="B43" s="1201"/>
      <c r="C43" s="1202"/>
      <c r="D43" s="85"/>
      <c r="E43" s="1207" t="s">
        <v>26</v>
      </c>
      <c r="F43" s="1207"/>
      <c r="G43" s="1207"/>
      <c r="H43" s="1208"/>
      <c r="I43" s="86">
        <v>19767</v>
      </c>
      <c r="J43" s="87">
        <v>18798</v>
      </c>
      <c r="K43" s="87">
        <v>17338</v>
      </c>
      <c r="L43" s="87">
        <v>15569</v>
      </c>
      <c r="M43" s="88">
        <v>14162</v>
      </c>
    </row>
    <row r="44" spans="2:13" ht="27.75" customHeight="1">
      <c r="B44" s="1201"/>
      <c r="C44" s="1202"/>
      <c r="D44" s="85"/>
      <c r="E44" s="1207" t="s">
        <v>27</v>
      </c>
      <c r="F44" s="1207"/>
      <c r="G44" s="1207"/>
      <c r="H44" s="1208"/>
      <c r="I44" s="86">
        <v>19</v>
      </c>
      <c r="J44" s="87">
        <v>17</v>
      </c>
      <c r="K44" s="87">
        <v>15</v>
      </c>
      <c r="L44" s="87">
        <v>13</v>
      </c>
      <c r="M44" s="88">
        <v>12</v>
      </c>
    </row>
    <row r="45" spans="2:13" ht="27.75" customHeight="1">
      <c r="B45" s="1201"/>
      <c r="C45" s="1202"/>
      <c r="D45" s="85"/>
      <c r="E45" s="1207" t="s">
        <v>28</v>
      </c>
      <c r="F45" s="1207"/>
      <c r="G45" s="1207"/>
      <c r="H45" s="1208"/>
      <c r="I45" s="86">
        <v>597</v>
      </c>
      <c r="J45" s="87" t="s">
        <v>477</v>
      </c>
      <c r="K45" s="87" t="s">
        <v>477</v>
      </c>
      <c r="L45" s="87" t="s">
        <v>477</v>
      </c>
      <c r="M45" s="88" t="s">
        <v>477</v>
      </c>
    </row>
    <row r="46" spans="2:13" ht="27.75" customHeight="1">
      <c r="B46" s="1201"/>
      <c r="C46" s="1202"/>
      <c r="D46" s="85"/>
      <c r="E46" s="1207" t="s">
        <v>29</v>
      </c>
      <c r="F46" s="1207"/>
      <c r="G46" s="1207"/>
      <c r="H46" s="1208"/>
      <c r="I46" s="86">
        <v>775</v>
      </c>
      <c r="J46" s="87">
        <v>2</v>
      </c>
      <c r="K46" s="87">
        <v>2</v>
      </c>
      <c r="L46" s="87">
        <v>1</v>
      </c>
      <c r="M46" s="88">
        <v>1</v>
      </c>
    </row>
    <row r="47" spans="2:13" ht="27.75" customHeight="1">
      <c r="B47" s="1201"/>
      <c r="C47" s="1202"/>
      <c r="D47" s="85"/>
      <c r="E47" s="1207" t="s">
        <v>30</v>
      </c>
      <c r="F47" s="1207"/>
      <c r="G47" s="1207"/>
      <c r="H47" s="1208"/>
      <c r="I47" s="86" t="s">
        <v>477</v>
      </c>
      <c r="J47" s="87" t="s">
        <v>477</v>
      </c>
      <c r="K47" s="87" t="s">
        <v>477</v>
      </c>
      <c r="L47" s="87" t="s">
        <v>477</v>
      </c>
      <c r="M47" s="88" t="s">
        <v>477</v>
      </c>
    </row>
    <row r="48" spans="2:13" ht="27.75" customHeight="1">
      <c r="B48" s="1203"/>
      <c r="C48" s="1204"/>
      <c r="D48" s="85"/>
      <c r="E48" s="1207" t="s">
        <v>31</v>
      </c>
      <c r="F48" s="1207"/>
      <c r="G48" s="1207"/>
      <c r="H48" s="1208"/>
      <c r="I48" s="86" t="s">
        <v>477</v>
      </c>
      <c r="J48" s="87" t="s">
        <v>477</v>
      </c>
      <c r="K48" s="87" t="s">
        <v>477</v>
      </c>
      <c r="L48" s="87" t="s">
        <v>477</v>
      </c>
      <c r="M48" s="88" t="s">
        <v>477</v>
      </c>
    </row>
    <row r="49" spans="2:13" ht="27.75" customHeight="1">
      <c r="B49" s="1209" t="s">
        <v>32</v>
      </c>
      <c r="C49" s="1210"/>
      <c r="D49" s="89"/>
      <c r="E49" s="1207" t="s">
        <v>33</v>
      </c>
      <c r="F49" s="1207"/>
      <c r="G49" s="1207"/>
      <c r="H49" s="1208"/>
      <c r="I49" s="86">
        <v>16878</v>
      </c>
      <c r="J49" s="87">
        <v>15580</v>
      </c>
      <c r="K49" s="87">
        <v>14768</v>
      </c>
      <c r="L49" s="87">
        <v>10956</v>
      </c>
      <c r="M49" s="88">
        <v>9997</v>
      </c>
    </row>
    <row r="50" spans="2:13" ht="27.75" customHeight="1">
      <c r="B50" s="1201"/>
      <c r="C50" s="1202"/>
      <c r="D50" s="85"/>
      <c r="E50" s="1207" t="s">
        <v>34</v>
      </c>
      <c r="F50" s="1207"/>
      <c r="G50" s="1207"/>
      <c r="H50" s="1208"/>
      <c r="I50" s="86">
        <v>11874</v>
      </c>
      <c r="J50" s="87">
        <v>10746</v>
      </c>
      <c r="K50" s="87">
        <v>9440</v>
      </c>
      <c r="L50" s="87">
        <v>8749</v>
      </c>
      <c r="M50" s="88">
        <v>7631</v>
      </c>
    </row>
    <row r="51" spans="2:13" ht="27.75" customHeight="1">
      <c r="B51" s="1203"/>
      <c r="C51" s="1204"/>
      <c r="D51" s="85"/>
      <c r="E51" s="1207" t="s">
        <v>35</v>
      </c>
      <c r="F51" s="1207"/>
      <c r="G51" s="1207"/>
      <c r="H51" s="1208"/>
      <c r="I51" s="86">
        <v>43503</v>
      </c>
      <c r="J51" s="87">
        <v>42360</v>
      </c>
      <c r="K51" s="87">
        <v>41677</v>
      </c>
      <c r="L51" s="87">
        <v>40210</v>
      </c>
      <c r="M51" s="88">
        <v>38909</v>
      </c>
    </row>
    <row r="52" spans="2:13" ht="27.75" customHeight="1" thickBot="1">
      <c r="B52" s="1211" t="s">
        <v>36</v>
      </c>
      <c r="C52" s="1212"/>
      <c r="D52" s="90"/>
      <c r="E52" s="1213" t="s">
        <v>37</v>
      </c>
      <c r="F52" s="1213"/>
      <c r="G52" s="1213"/>
      <c r="H52" s="1214"/>
      <c r="I52" s="91">
        <v>-302</v>
      </c>
      <c r="J52" s="92">
        <v>-2074</v>
      </c>
      <c r="K52" s="92">
        <v>-2463</v>
      </c>
      <c r="L52" s="92">
        <v>324</v>
      </c>
      <c r="M52" s="93">
        <v>396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544</v>
      </c>
      <c r="C41" s="246"/>
      <c r="D41" s="246"/>
      <c r="E41" s="246"/>
      <c r="F41" s="246"/>
      <c r="G41" s="246"/>
      <c r="H41" s="246"/>
      <c r="I41" s="246"/>
      <c r="J41" s="246"/>
      <c r="K41" s="246"/>
      <c r="L41" s="246"/>
      <c r="M41" s="246"/>
      <c r="N41" s="246"/>
      <c r="O41" s="246"/>
      <c r="P41" s="247"/>
    </row>
    <row r="42" spans="2:17">
      <c r="B42" s="248"/>
      <c r="C42" s="244"/>
      <c r="D42" s="244"/>
      <c r="E42" s="244"/>
      <c r="F42" s="244"/>
      <c r="G42" s="351" t="s">
        <v>545</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546</v>
      </c>
    </row>
    <row r="50" spans="1:17">
      <c r="B50" s="248"/>
      <c r="C50" s="244"/>
      <c r="D50" s="244"/>
      <c r="E50" s="244"/>
      <c r="F50" s="244"/>
      <c r="G50" s="1238"/>
      <c r="H50" s="1239"/>
      <c r="I50" s="1239"/>
      <c r="J50" s="1240"/>
      <c r="K50" s="354" t="s">
        <v>516</v>
      </c>
      <c r="L50" s="354" t="s">
        <v>517</v>
      </c>
      <c r="M50" s="354" t="s">
        <v>518</v>
      </c>
      <c r="N50" s="354" t="s">
        <v>519</v>
      </c>
      <c r="O50" s="354" t="s">
        <v>520</v>
      </c>
    </row>
    <row r="51" spans="1:17">
      <c r="B51" s="248"/>
      <c r="C51" s="244"/>
      <c r="D51" s="244"/>
      <c r="E51" s="244"/>
      <c r="F51" s="244"/>
      <c r="G51" s="1241" t="s">
        <v>547</v>
      </c>
      <c r="H51" s="1242"/>
      <c r="I51" s="1247" t="s">
        <v>548</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549</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550</v>
      </c>
      <c r="H55" s="1222"/>
      <c r="I55" s="1227" t="s">
        <v>548</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549</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551</v>
      </c>
      <c r="C63" s="244"/>
      <c r="D63" s="244"/>
      <c r="E63" s="244"/>
      <c r="F63" s="244"/>
      <c r="G63" s="244"/>
      <c r="H63" s="244"/>
      <c r="I63" s="244"/>
      <c r="J63" s="244"/>
      <c r="K63" s="244"/>
      <c r="L63" s="244"/>
      <c r="M63" s="244"/>
      <c r="N63" s="244"/>
      <c r="O63" s="244"/>
    </row>
    <row r="64" spans="1:17">
      <c r="B64" s="248"/>
      <c r="C64" s="244"/>
      <c r="D64" s="244"/>
      <c r="E64" s="244"/>
      <c r="F64" s="244"/>
      <c r="G64" s="351" t="s">
        <v>545</v>
      </c>
      <c r="I64" s="352"/>
      <c r="J64" s="352"/>
      <c r="K64" s="352"/>
      <c r="L64" s="244"/>
      <c r="M64" s="244"/>
      <c r="N64" s="244"/>
      <c r="O64" s="244"/>
    </row>
    <row r="65" spans="2:30">
      <c r="B65" s="248"/>
      <c r="C65" s="244"/>
      <c r="D65" s="244"/>
      <c r="E65" s="244"/>
      <c r="F65" s="244"/>
      <c r="G65" s="1229" t="s">
        <v>554</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552</v>
      </c>
      <c r="I71" s="368"/>
      <c r="J71" s="364"/>
      <c r="K71" s="364"/>
      <c r="L71" s="365"/>
      <c r="M71" s="364"/>
      <c r="N71" s="365"/>
      <c r="O71" s="366"/>
    </row>
    <row r="72" spans="2:30">
      <c r="B72" s="248"/>
      <c r="C72" s="244"/>
      <c r="D72" s="244"/>
      <c r="E72" s="244"/>
      <c r="F72" s="244"/>
      <c r="G72" s="1238"/>
      <c r="H72" s="1239"/>
      <c r="I72" s="1239"/>
      <c r="J72" s="1240"/>
      <c r="K72" s="354" t="s">
        <v>516</v>
      </c>
      <c r="L72" s="354" t="s">
        <v>517</v>
      </c>
      <c r="M72" s="354" t="s">
        <v>518</v>
      </c>
      <c r="N72" s="354" t="s">
        <v>519</v>
      </c>
      <c r="O72" s="354" t="s">
        <v>520</v>
      </c>
    </row>
    <row r="73" spans="2:30">
      <c r="B73" s="248"/>
      <c r="C73" s="244"/>
      <c r="D73" s="244"/>
      <c r="E73" s="244"/>
      <c r="F73" s="244"/>
      <c r="G73" s="1241" t="s">
        <v>547</v>
      </c>
      <c r="H73" s="1242"/>
      <c r="I73" s="1247" t="s">
        <v>548</v>
      </c>
      <c r="J73" s="1247"/>
      <c r="K73" s="1228"/>
      <c r="L73" s="1228"/>
      <c r="M73" s="1215"/>
      <c r="N73" s="1215">
        <v>1.7</v>
      </c>
      <c r="O73" s="1215">
        <v>2.1</v>
      </c>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553</v>
      </c>
      <c r="J75" s="1227"/>
      <c r="K75" s="1219">
        <v>12.2</v>
      </c>
      <c r="L75" s="1219">
        <v>10.5</v>
      </c>
      <c r="M75" s="1219">
        <v>9.9</v>
      </c>
      <c r="N75" s="1219">
        <v>9.1999999999999993</v>
      </c>
      <c r="O75" s="1219">
        <v>8.9</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550</v>
      </c>
      <c r="H77" s="1222"/>
      <c r="I77" s="1227" t="s">
        <v>548</v>
      </c>
      <c r="J77" s="1227"/>
      <c r="K77" s="1228">
        <v>55.5</v>
      </c>
      <c r="L77" s="1228">
        <v>46.1</v>
      </c>
      <c r="M77" s="1215">
        <v>37.6</v>
      </c>
      <c r="N77" s="1215">
        <v>33.799999999999997</v>
      </c>
      <c r="O77" s="1215">
        <v>17.8</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553</v>
      </c>
      <c r="J79" s="1217"/>
      <c r="K79" s="1218">
        <v>9.3000000000000007</v>
      </c>
      <c r="L79" s="1218">
        <v>8.5</v>
      </c>
      <c r="M79" s="1218">
        <v>7.9</v>
      </c>
      <c r="N79" s="1218">
        <v>7.1</v>
      </c>
      <c r="O79" s="1218">
        <v>5.3</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8" scale="71"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515</v>
      </c>
      <c r="G2" s="111"/>
      <c r="H2" s="112"/>
    </row>
    <row r="3" spans="1:8">
      <c r="A3" s="108" t="s">
        <v>508</v>
      </c>
      <c r="B3" s="113"/>
      <c r="C3" s="114"/>
      <c r="D3" s="115">
        <v>20066</v>
      </c>
      <c r="E3" s="116"/>
      <c r="F3" s="117">
        <v>41433</v>
      </c>
      <c r="G3" s="118"/>
      <c r="H3" s="119"/>
    </row>
    <row r="4" spans="1:8">
      <c r="A4" s="120"/>
      <c r="B4" s="121"/>
      <c r="C4" s="122"/>
      <c r="D4" s="123">
        <v>18365</v>
      </c>
      <c r="E4" s="124"/>
      <c r="F4" s="125">
        <v>22351</v>
      </c>
      <c r="G4" s="126"/>
      <c r="H4" s="127"/>
    </row>
    <row r="5" spans="1:8">
      <c r="A5" s="108" t="s">
        <v>510</v>
      </c>
      <c r="B5" s="113"/>
      <c r="C5" s="114"/>
      <c r="D5" s="115">
        <v>36518</v>
      </c>
      <c r="E5" s="116"/>
      <c r="F5" s="117">
        <v>43493</v>
      </c>
      <c r="G5" s="118"/>
      <c r="H5" s="119"/>
    </row>
    <row r="6" spans="1:8">
      <c r="A6" s="120"/>
      <c r="B6" s="121"/>
      <c r="C6" s="122"/>
      <c r="D6" s="123">
        <v>32767</v>
      </c>
      <c r="E6" s="124"/>
      <c r="F6" s="125">
        <v>23254</v>
      </c>
      <c r="G6" s="126"/>
      <c r="H6" s="127"/>
    </row>
    <row r="7" spans="1:8">
      <c r="A7" s="108" t="s">
        <v>511</v>
      </c>
      <c r="B7" s="113"/>
      <c r="C7" s="114"/>
      <c r="D7" s="115">
        <v>31458</v>
      </c>
      <c r="E7" s="116"/>
      <c r="F7" s="117">
        <v>50840</v>
      </c>
      <c r="G7" s="118"/>
      <c r="H7" s="119"/>
    </row>
    <row r="8" spans="1:8">
      <c r="A8" s="120"/>
      <c r="B8" s="121"/>
      <c r="C8" s="122"/>
      <c r="D8" s="123">
        <v>23967</v>
      </c>
      <c r="E8" s="124"/>
      <c r="F8" s="125">
        <v>25367</v>
      </c>
      <c r="G8" s="126"/>
      <c r="H8" s="127"/>
    </row>
    <row r="9" spans="1:8">
      <c r="A9" s="108" t="s">
        <v>512</v>
      </c>
      <c r="B9" s="113"/>
      <c r="C9" s="114"/>
      <c r="D9" s="115">
        <v>62094</v>
      </c>
      <c r="E9" s="116"/>
      <c r="F9" s="117">
        <v>53605</v>
      </c>
      <c r="G9" s="118"/>
      <c r="H9" s="119"/>
    </row>
    <row r="10" spans="1:8">
      <c r="A10" s="120"/>
      <c r="B10" s="121"/>
      <c r="C10" s="122"/>
      <c r="D10" s="123">
        <v>46420</v>
      </c>
      <c r="E10" s="124"/>
      <c r="F10" s="125">
        <v>28343</v>
      </c>
      <c r="G10" s="126"/>
      <c r="H10" s="127"/>
    </row>
    <row r="11" spans="1:8">
      <c r="A11" s="108" t="s">
        <v>513</v>
      </c>
      <c r="B11" s="113"/>
      <c r="C11" s="114"/>
      <c r="D11" s="115">
        <v>32884</v>
      </c>
      <c r="E11" s="116"/>
      <c r="F11" s="117">
        <v>44267</v>
      </c>
      <c r="G11" s="118"/>
      <c r="H11" s="119"/>
    </row>
    <row r="12" spans="1:8">
      <c r="A12" s="120"/>
      <c r="B12" s="121"/>
      <c r="C12" s="128"/>
      <c r="D12" s="123">
        <v>20489</v>
      </c>
      <c r="E12" s="124"/>
      <c r="F12" s="125">
        <v>26161</v>
      </c>
      <c r="G12" s="126"/>
      <c r="H12" s="127"/>
    </row>
    <row r="13" spans="1:8">
      <c r="A13" s="108"/>
      <c r="B13" s="113"/>
      <c r="C13" s="129"/>
      <c r="D13" s="130">
        <v>36604</v>
      </c>
      <c r="E13" s="131"/>
      <c r="F13" s="132">
        <v>46728</v>
      </c>
      <c r="G13" s="133"/>
      <c r="H13" s="119"/>
    </row>
    <row r="14" spans="1:8">
      <c r="A14" s="120"/>
      <c r="B14" s="121"/>
      <c r="C14" s="122"/>
      <c r="D14" s="123">
        <v>28402</v>
      </c>
      <c r="E14" s="124"/>
      <c r="F14" s="125">
        <v>25095</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2.04</v>
      </c>
      <c r="C19" s="134">
        <f>ROUND(VALUE(SUBSTITUTE(実質収支比率等に係る経年分析!G$48,"▲","-")),2)</f>
        <v>1.72</v>
      </c>
      <c r="D19" s="134">
        <f>ROUND(VALUE(SUBSTITUTE(実質収支比率等に係る経年分析!H$48,"▲","-")),2)</f>
        <v>2.2400000000000002</v>
      </c>
      <c r="E19" s="134">
        <f>ROUND(VALUE(SUBSTITUTE(実質収支比率等に係る経年分析!I$48,"▲","-")),2)</f>
        <v>2</v>
      </c>
      <c r="F19" s="134">
        <f>ROUND(VALUE(SUBSTITUTE(実質収支比率等に係る経年分析!J$48,"▲","-")),2)</f>
        <v>2.34</v>
      </c>
    </row>
    <row r="20" spans="1:11">
      <c r="A20" s="134" t="s">
        <v>42</v>
      </c>
      <c r="B20" s="134">
        <f>ROUND(VALUE(SUBSTITUTE(実質収支比率等に係る経年分析!F$47,"▲","-")),2)</f>
        <v>15.93</v>
      </c>
      <c r="C20" s="134">
        <f>ROUND(VALUE(SUBSTITUTE(実質収支比率等に係る経年分析!G$47,"▲","-")),2)</f>
        <v>13.93</v>
      </c>
      <c r="D20" s="134">
        <f>ROUND(VALUE(SUBSTITUTE(実質収支比率等に係る経年分析!H$47,"▲","-")),2)</f>
        <v>13.84</v>
      </c>
      <c r="E20" s="134">
        <f>ROUND(VALUE(SUBSTITUTE(実質収支比率等に係る経年分析!I$47,"▲","-")),2)</f>
        <v>14.03</v>
      </c>
      <c r="F20" s="134">
        <f>ROUND(VALUE(SUBSTITUTE(実質収支比率等に係る経年分析!J$47,"▲","-")),2)</f>
        <v>13.9</v>
      </c>
    </row>
    <row r="21" spans="1:11">
      <c r="A21" s="134" t="s">
        <v>43</v>
      </c>
      <c r="B21" s="134">
        <f>IF(ISNUMBER(VALUE(SUBSTITUTE(実質収支比率等に係る経年分析!F$49,"▲","-"))),ROUND(VALUE(SUBSTITUTE(実質収支比率等に係る経年分析!F$49,"▲","-")),2),NA())</f>
        <v>0.38</v>
      </c>
      <c r="C21" s="134">
        <f>IF(ISNUMBER(VALUE(SUBSTITUTE(実質収支比率等に係る経年分析!G$49,"▲","-"))),ROUND(VALUE(SUBSTITUTE(実質収支比率等に係る経年分析!G$49,"▲","-")),2),NA())</f>
        <v>-2.2799999999999998</v>
      </c>
      <c r="D21" s="134">
        <f>IF(ISNUMBER(VALUE(SUBSTITUTE(実質収支比率等に係る経年分析!H$49,"▲","-"))),ROUND(VALUE(SUBSTITUTE(実質収支比率等に係る経年分析!H$49,"▲","-")),2),NA())</f>
        <v>0.55000000000000004</v>
      </c>
      <c r="E21" s="134">
        <f>IF(ISNUMBER(VALUE(SUBSTITUTE(実質収支比率等に係る経年分析!I$49,"▲","-"))),ROUND(VALUE(SUBSTITUTE(実質収支比率等に係る経年分析!I$49,"▲","-")),2),NA())</f>
        <v>-0.22</v>
      </c>
      <c r="F21" s="134">
        <f>IF(ISNUMBER(VALUE(SUBSTITUTE(実質収支比率等に係る経年分析!J$49,"▲","-"))),ROUND(VALUE(SUBSTITUTE(実質収支比率等に係る経年分析!J$49,"▲","-")),2),NA())</f>
        <v>0.36</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1.47</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1.56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1.45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0.12</v>
      </c>
    </row>
    <row r="31" spans="1:11">
      <c r="A31" s="135" t="str">
        <f>IF(連結実質赤字比率に係る赤字・黒字の構成分析!C$39="",NA(),連結実質赤字比率に係る赤字・黒字の構成分析!C$39)</f>
        <v>農業共済事業特別会計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0.35</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0.47</v>
      </c>
    </row>
    <row r="33" spans="1:16">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1.84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1.1299999999999999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1.06</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2.0299999999999998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2.2400000000000002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2.33</v>
      </c>
    </row>
    <row r="35" spans="1:16">
      <c r="A35" s="135" t="str">
        <f>IF(連結実質赤字比率に係る赤字・黒字の構成分析!C$35="",NA(),連結実質赤字比率に係る赤字・黒字の構成分析!C$35)</f>
        <v>三田市民病院事業会計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6.73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8.3699999999999992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9.26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8.77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15.51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16.739999999999998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13.67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18.13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18.77</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5608</v>
      </c>
      <c r="E42" s="136"/>
      <c r="F42" s="136"/>
      <c r="G42" s="136">
        <f>'実質公債費比率（分子）の構造'!L$52</f>
        <v>5563</v>
      </c>
      <c r="H42" s="136"/>
      <c r="I42" s="136"/>
      <c r="J42" s="136">
        <f>'実質公債費比率（分子）の構造'!M$52</f>
        <v>5570</v>
      </c>
      <c r="K42" s="136"/>
      <c r="L42" s="136"/>
      <c r="M42" s="136">
        <f>'実質公債費比率（分子）の構造'!N$52</f>
        <v>5651</v>
      </c>
      <c r="N42" s="136"/>
      <c r="O42" s="136"/>
      <c r="P42" s="136">
        <f>'実質公債費比率（分子）の構造'!O$52</f>
        <v>5440</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972</v>
      </c>
      <c r="C44" s="136"/>
      <c r="D44" s="136"/>
      <c r="E44" s="136">
        <f>'実質公債費比率（分子）の構造'!L$50</f>
        <v>962</v>
      </c>
      <c r="F44" s="136"/>
      <c r="G44" s="136"/>
      <c r="H44" s="136">
        <f>'実質公債費比率（分子）の構造'!M$50</f>
        <v>930</v>
      </c>
      <c r="I44" s="136"/>
      <c r="J44" s="136"/>
      <c r="K44" s="136">
        <f>'実質公債費比率（分子）の構造'!N$50</f>
        <v>871</v>
      </c>
      <c r="L44" s="136"/>
      <c r="M44" s="136"/>
      <c r="N44" s="136">
        <f>'実質公債費比率（分子）の構造'!O$50</f>
        <v>867</v>
      </c>
      <c r="O44" s="136"/>
      <c r="P44" s="136"/>
    </row>
    <row r="45" spans="1:16">
      <c r="A45" s="136" t="s">
        <v>53</v>
      </c>
      <c r="B45" s="136">
        <f>'実質公債費比率（分子）の構造'!K$49</f>
        <v>2</v>
      </c>
      <c r="C45" s="136"/>
      <c r="D45" s="136"/>
      <c r="E45" s="136">
        <f>'実質公債費比率（分子）の構造'!L$49</f>
        <v>2</v>
      </c>
      <c r="F45" s="136"/>
      <c r="G45" s="136"/>
      <c r="H45" s="136">
        <f>'実質公債費比率（分子）の構造'!M$49</f>
        <v>2</v>
      </c>
      <c r="I45" s="136"/>
      <c r="J45" s="136"/>
      <c r="K45" s="136">
        <f>'実質公債費比率（分子）の構造'!N$49</f>
        <v>2</v>
      </c>
      <c r="L45" s="136"/>
      <c r="M45" s="136"/>
      <c r="N45" s="136">
        <f>'実質公債費比率（分子）の構造'!O$49</f>
        <v>2</v>
      </c>
      <c r="O45" s="136"/>
      <c r="P45" s="136"/>
    </row>
    <row r="46" spans="1:16">
      <c r="A46" s="136" t="s">
        <v>54</v>
      </c>
      <c r="B46" s="136">
        <f>'実質公債費比率（分子）の構造'!K$48</f>
        <v>1977</v>
      </c>
      <c r="C46" s="136"/>
      <c r="D46" s="136"/>
      <c r="E46" s="136">
        <f>'実質公債費比率（分子）の構造'!L$48</f>
        <v>1939</v>
      </c>
      <c r="F46" s="136"/>
      <c r="G46" s="136"/>
      <c r="H46" s="136">
        <f>'実質公債費比率（分子）の構造'!M$48</f>
        <v>1867</v>
      </c>
      <c r="I46" s="136"/>
      <c r="J46" s="136"/>
      <c r="K46" s="136">
        <f>'実質公債費比率（分子）の構造'!N$48</f>
        <v>1841</v>
      </c>
      <c r="L46" s="136"/>
      <c r="M46" s="136"/>
      <c r="N46" s="136">
        <f>'実質公債費比率（分子）の構造'!O$48</f>
        <v>1947</v>
      </c>
      <c r="O46" s="136"/>
      <c r="P46" s="136"/>
    </row>
    <row r="47" spans="1:16">
      <c r="A47" s="136" t="s">
        <v>55</v>
      </c>
      <c r="B47" s="136">
        <f>'実質公債費比率（分子）の構造'!K$47</f>
        <v>175</v>
      </c>
      <c r="C47" s="136"/>
      <c r="D47" s="136"/>
      <c r="E47" s="136">
        <f>'実質公債費比率（分子）の構造'!L$47</f>
        <v>152</v>
      </c>
      <c r="F47" s="136"/>
      <c r="G47" s="136"/>
      <c r="H47" s="136">
        <f>'実質公債費比率（分子）の構造'!M$47</f>
        <v>58</v>
      </c>
      <c r="I47" s="136"/>
      <c r="J47" s="136"/>
      <c r="K47" s="136">
        <f>'実質公債費比率（分子）の構造'!N$47</f>
        <v>39</v>
      </c>
      <c r="L47" s="136"/>
      <c r="M47" s="136"/>
      <c r="N47" s="136">
        <f>'実質公債費比率（分子）の構造'!O$47</f>
        <v>20</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4346</v>
      </c>
      <c r="C49" s="136"/>
      <c r="D49" s="136"/>
      <c r="E49" s="136">
        <f>'実質公債費比率（分子）の構造'!L$45</f>
        <v>4322</v>
      </c>
      <c r="F49" s="136"/>
      <c r="G49" s="136"/>
      <c r="H49" s="136">
        <f>'実質公債費比率（分子）の構造'!M$45</f>
        <v>4489</v>
      </c>
      <c r="I49" s="136"/>
      <c r="J49" s="136"/>
      <c r="K49" s="136">
        <f>'実質公債費比率（分子）の構造'!N$45</f>
        <v>4371</v>
      </c>
      <c r="L49" s="136"/>
      <c r="M49" s="136"/>
      <c r="N49" s="136">
        <f>'実質公債費比率（分子）の構造'!O$45</f>
        <v>4237</v>
      </c>
      <c r="O49" s="136"/>
      <c r="P49" s="136"/>
    </row>
    <row r="50" spans="1:16">
      <c r="A50" s="136" t="s">
        <v>58</v>
      </c>
      <c r="B50" s="136" t="e">
        <f>NA()</f>
        <v>#N/A</v>
      </c>
      <c r="C50" s="136">
        <f>IF(ISNUMBER('実質公債費比率（分子）の構造'!K$53),'実質公債費比率（分子）の構造'!K$53,NA())</f>
        <v>1864</v>
      </c>
      <c r="D50" s="136" t="e">
        <f>NA()</f>
        <v>#N/A</v>
      </c>
      <c r="E50" s="136" t="e">
        <f>NA()</f>
        <v>#N/A</v>
      </c>
      <c r="F50" s="136">
        <f>IF(ISNUMBER('実質公債費比率（分子）の構造'!L$53),'実質公債費比率（分子）の構造'!L$53,NA())</f>
        <v>1814</v>
      </c>
      <c r="G50" s="136" t="e">
        <f>NA()</f>
        <v>#N/A</v>
      </c>
      <c r="H50" s="136" t="e">
        <f>NA()</f>
        <v>#N/A</v>
      </c>
      <c r="I50" s="136">
        <f>IF(ISNUMBER('実質公債費比率（分子）の構造'!M$53),'実質公債費比率（分子）の構造'!M$53,NA())</f>
        <v>1776</v>
      </c>
      <c r="J50" s="136" t="e">
        <f>NA()</f>
        <v>#N/A</v>
      </c>
      <c r="K50" s="136" t="e">
        <f>NA()</f>
        <v>#N/A</v>
      </c>
      <c r="L50" s="136">
        <f>IF(ISNUMBER('実質公債費比率（分子）の構造'!N$53),'実質公債費比率（分子）の構造'!N$53,NA())</f>
        <v>1473</v>
      </c>
      <c r="M50" s="136" t="e">
        <f>NA()</f>
        <v>#N/A</v>
      </c>
      <c r="N50" s="136" t="e">
        <f>NA()</f>
        <v>#N/A</v>
      </c>
      <c r="O50" s="136">
        <f>IF(ISNUMBER('実質公債費比率（分子）の構造'!O$53),'実質公債費比率（分子）の構造'!O$53,NA())</f>
        <v>1633</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43503</v>
      </c>
      <c r="E56" s="135"/>
      <c r="F56" s="135"/>
      <c r="G56" s="135">
        <f>'将来負担比率（分子）の構造'!J$51</f>
        <v>42360</v>
      </c>
      <c r="H56" s="135"/>
      <c r="I56" s="135"/>
      <c r="J56" s="135">
        <f>'将来負担比率（分子）の構造'!K$51</f>
        <v>41677</v>
      </c>
      <c r="K56" s="135"/>
      <c r="L56" s="135"/>
      <c r="M56" s="135">
        <f>'将来負担比率（分子）の構造'!L$51</f>
        <v>40210</v>
      </c>
      <c r="N56" s="135"/>
      <c r="O56" s="135"/>
      <c r="P56" s="135">
        <f>'将来負担比率（分子）の構造'!M$51</f>
        <v>38909</v>
      </c>
    </row>
    <row r="57" spans="1:16">
      <c r="A57" s="135" t="s">
        <v>34</v>
      </c>
      <c r="B57" s="135"/>
      <c r="C57" s="135"/>
      <c r="D57" s="135">
        <f>'将来負担比率（分子）の構造'!I$50</f>
        <v>11874</v>
      </c>
      <c r="E57" s="135"/>
      <c r="F57" s="135"/>
      <c r="G57" s="135">
        <f>'将来負担比率（分子）の構造'!J$50</f>
        <v>10746</v>
      </c>
      <c r="H57" s="135"/>
      <c r="I57" s="135"/>
      <c r="J57" s="135">
        <f>'将来負担比率（分子）の構造'!K$50</f>
        <v>9440</v>
      </c>
      <c r="K57" s="135"/>
      <c r="L57" s="135"/>
      <c r="M57" s="135">
        <f>'将来負担比率（分子）の構造'!L$50</f>
        <v>8749</v>
      </c>
      <c r="N57" s="135"/>
      <c r="O57" s="135"/>
      <c r="P57" s="135">
        <f>'将来負担比率（分子）の構造'!M$50</f>
        <v>7631</v>
      </c>
    </row>
    <row r="58" spans="1:16">
      <c r="A58" s="135" t="s">
        <v>33</v>
      </c>
      <c r="B58" s="135"/>
      <c r="C58" s="135"/>
      <c r="D58" s="135">
        <f>'将来負担比率（分子）の構造'!I$49</f>
        <v>16878</v>
      </c>
      <c r="E58" s="135"/>
      <c r="F58" s="135"/>
      <c r="G58" s="135">
        <f>'将来負担比率（分子）の構造'!J$49</f>
        <v>15580</v>
      </c>
      <c r="H58" s="135"/>
      <c r="I58" s="135"/>
      <c r="J58" s="135">
        <f>'将来負担比率（分子）の構造'!K$49</f>
        <v>14768</v>
      </c>
      <c r="K58" s="135"/>
      <c r="L58" s="135"/>
      <c r="M58" s="135">
        <f>'将来負担比率（分子）の構造'!L$49</f>
        <v>10956</v>
      </c>
      <c r="N58" s="135"/>
      <c r="O58" s="135"/>
      <c r="P58" s="135">
        <f>'将来負担比率（分子）の構造'!M$49</f>
        <v>9997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775</v>
      </c>
      <c r="C61" s="135"/>
      <c r="D61" s="135"/>
      <c r="E61" s="135">
        <f>'将来負担比率（分子）の構造'!J$46</f>
        <v>2</v>
      </c>
      <c r="F61" s="135"/>
      <c r="G61" s="135"/>
      <c r="H61" s="135">
        <f>'将来負担比率（分子）の構造'!K$46</f>
        <v>2</v>
      </c>
      <c r="I61" s="135"/>
      <c r="J61" s="135"/>
      <c r="K61" s="135">
        <f>'将来負担比率（分子）の構造'!L$46</f>
        <v>1</v>
      </c>
      <c r="L61" s="135"/>
      <c r="M61" s="135"/>
      <c r="N61" s="135">
        <f>'将来負担比率（分子）の構造'!M$46</f>
        <v>1</v>
      </c>
      <c r="O61" s="135"/>
      <c r="P61" s="135"/>
    </row>
    <row r="62" spans="1:16">
      <c r="A62" s="135" t="s">
        <v>28</v>
      </c>
      <c r="B62" s="135">
        <f>'将来負担比率（分子）の構造'!I$45</f>
        <v>597</v>
      </c>
      <c r="C62" s="135"/>
      <c r="D62" s="135"/>
      <c r="E62" s="135" t="str">
        <f>'将来負担比率（分子）の構造'!J$45</f>
        <v>-</v>
      </c>
      <c r="F62" s="135"/>
      <c r="G62" s="135"/>
      <c r="H62" s="135" t="str">
        <f>'将来負担比率（分子）の構造'!K$45</f>
        <v>-</v>
      </c>
      <c r="I62" s="135"/>
      <c r="J62" s="135"/>
      <c r="K62" s="135" t="str">
        <f>'将来負担比率（分子）の構造'!L$45</f>
        <v>-</v>
      </c>
      <c r="L62" s="135"/>
      <c r="M62" s="135"/>
      <c r="N62" s="135" t="str">
        <f>'将来負担比率（分子）の構造'!M$45</f>
        <v>-</v>
      </c>
      <c r="O62" s="135"/>
      <c r="P62" s="135"/>
    </row>
    <row r="63" spans="1:16">
      <c r="A63" s="135" t="s">
        <v>27</v>
      </c>
      <c r="B63" s="135">
        <f>'将来負担比率（分子）の構造'!I$44</f>
        <v>19</v>
      </c>
      <c r="C63" s="135"/>
      <c r="D63" s="135"/>
      <c r="E63" s="135">
        <f>'将来負担比率（分子）の構造'!J$44</f>
        <v>17</v>
      </c>
      <c r="F63" s="135"/>
      <c r="G63" s="135"/>
      <c r="H63" s="135">
        <f>'将来負担比率（分子）の構造'!K$44</f>
        <v>15</v>
      </c>
      <c r="I63" s="135"/>
      <c r="J63" s="135"/>
      <c r="K63" s="135">
        <f>'将来負担比率（分子）の構造'!L$44</f>
        <v>13</v>
      </c>
      <c r="L63" s="135"/>
      <c r="M63" s="135"/>
      <c r="N63" s="135">
        <f>'将来負担比率（分子）の構造'!M$44</f>
        <v>12</v>
      </c>
      <c r="O63" s="135"/>
      <c r="P63" s="135"/>
    </row>
    <row r="64" spans="1:16">
      <c r="A64" s="135" t="s">
        <v>26</v>
      </c>
      <c r="B64" s="135">
        <f>'将来負担比率（分子）の構造'!I$43</f>
        <v>19767</v>
      </c>
      <c r="C64" s="135"/>
      <c r="D64" s="135"/>
      <c r="E64" s="135">
        <f>'将来負担比率（分子）の構造'!J$43</f>
        <v>18798</v>
      </c>
      <c r="F64" s="135"/>
      <c r="G64" s="135"/>
      <c r="H64" s="135">
        <f>'将来負担比率（分子）の構造'!K$43</f>
        <v>17338</v>
      </c>
      <c r="I64" s="135"/>
      <c r="J64" s="135"/>
      <c r="K64" s="135">
        <f>'将来負担比率（分子）の構造'!L$43</f>
        <v>15569</v>
      </c>
      <c r="L64" s="135"/>
      <c r="M64" s="135"/>
      <c r="N64" s="135">
        <f>'将来負担比率（分子）の構造'!M$43</f>
        <v>14162</v>
      </c>
      <c r="O64" s="135"/>
      <c r="P64" s="135"/>
    </row>
    <row r="65" spans="1:16">
      <c r="A65" s="135" t="s">
        <v>25</v>
      </c>
      <c r="B65" s="135">
        <f>'将来負担比率（分子）の構造'!I$42</f>
        <v>7149</v>
      </c>
      <c r="C65" s="135"/>
      <c r="D65" s="135"/>
      <c r="E65" s="135">
        <f>'将来負担比率（分子）の構造'!J$42</f>
        <v>6165</v>
      </c>
      <c r="F65" s="135"/>
      <c r="G65" s="135"/>
      <c r="H65" s="135">
        <f>'将来負担比率（分子）の構造'!K$42</f>
        <v>5510</v>
      </c>
      <c r="I65" s="135"/>
      <c r="J65" s="135"/>
      <c r="K65" s="135">
        <f>'将来負担比率（分子）の構造'!L$42</f>
        <v>4885</v>
      </c>
      <c r="L65" s="135"/>
      <c r="M65" s="135"/>
      <c r="N65" s="135">
        <f>'将来負担比率（分子）の構造'!M$42</f>
        <v>4234</v>
      </c>
      <c r="O65" s="135"/>
      <c r="P65" s="135"/>
    </row>
    <row r="66" spans="1:16">
      <c r="A66" s="135" t="s">
        <v>24</v>
      </c>
      <c r="B66" s="135">
        <f>'将来負担比率（分子）の構造'!I$41</f>
        <v>43645</v>
      </c>
      <c r="C66" s="135"/>
      <c r="D66" s="135"/>
      <c r="E66" s="135">
        <f>'将来負担比率（分子）の構造'!J$41</f>
        <v>41631</v>
      </c>
      <c r="F66" s="135"/>
      <c r="G66" s="135"/>
      <c r="H66" s="135">
        <f>'将来負担比率（分子）の構造'!K$41</f>
        <v>40557</v>
      </c>
      <c r="I66" s="135"/>
      <c r="J66" s="135"/>
      <c r="K66" s="135">
        <f>'将来負担比率（分子）の構造'!L$41</f>
        <v>39771</v>
      </c>
      <c r="L66" s="135"/>
      <c r="M66" s="135"/>
      <c r="N66" s="135">
        <f>'将来負担比率（分子）の構造'!M$41</f>
        <v>38524</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324</v>
      </c>
      <c r="M67" s="135" t="e">
        <f>NA()</f>
        <v>#N/A</v>
      </c>
      <c r="N67" s="135" t="e">
        <f>NA()</f>
        <v>#N/A</v>
      </c>
      <c r="O67" s="135">
        <f>IF(ISNUMBER('将来負担比率（分子）の構造'!M$52), IF('将来負担比率（分子）の構造'!M$52 &lt; 0, 0, '将来負担比率（分子）の構造'!M$52), NA())</f>
        <v>396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17511224</v>
      </c>
      <c r="S5" s="613"/>
      <c r="T5" s="613"/>
      <c r="U5" s="613"/>
      <c r="V5" s="613"/>
      <c r="W5" s="613"/>
      <c r="X5" s="613"/>
      <c r="Y5" s="614"/>
      <c r="Z5" s="615">
        <v>45.6</v>
      </c>
      <c r="AA5" s="615"/>
      <c r="AB5" s="615"/>
      <c r="AC5" s="615"/>
      <c r="AD5" s="616">
        <v>16420247</v>
      </c>
      <c r="AE5" s="616"/>
      <c r="AF5" s="616"/>
      <c r="AG5" s="616"/>
      <c r="AH5" s="616"/>
      <c r="AI5" s="616"/>
      <c r="AJ5" s="616"/>
      <c r="AK5" s="616"/>
      <c r="AL5" s="617">
        <v>73.3</v>
      </c>
      <c r="AM5" s="618"/>
      <c r="AN5" s="618"/>
      <c r="AO5" s="619"/>
      <c r="AP5" s="609" t="s">
        <v>207</v>
      </c>
      <c r="AQ5" s="610"/>
      <c r="AR5" s="610"/>
      <c r="AS5" s="610"/>
      <c r="AT5" s="610"/>
      <c r="AU5" s="610"/>
      <c r="AV5" s="610"/>
      <c r="AW5" s="610"/>
      <c r="AX5" s="610"/>
      <c r="AY5" s="610"/>
      <c r="AZ5" s="610"/>
      <c r="BA5" s="610"/>
      <c r="BB5" s="610"/>
      <c r="BC5" s="610"/>
      <c r="BD5" s="610"/>
      <c r="BE5" s="610"/>
      <c r="BF5" s="611"/>
      <c r="BG5" s="623">
        <v>16420247</v>
      </c>
      <c r="BH5" s="624"/>
      <c r="BI5" s="624"/>
      <c r="BJ5" s="624"/>
      <c r="BK5" s="624"/>
      <c r="BL5" s="624"/>
      <c r="BM5" s="624"/>
      <c r="BN5" s="625"/>
      <c r="BO5" s="626">
        <v>93.8</v>
      </c>
      <c r="BP5" s="626"/>
      <c r="BQ5" s="626"/>
      <c r="BR5" s="626"/>
      <c r="BS5" s="627">
        <v>256131</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317093</v>
      </c>
      <c r="S6" s="624"/>
      <c r="T6" s="624"/>
      <c r="U6" s="624"/>
      <c r="V6" s="624"/>
      <c r="W6" s="624"/>
      <c r="X6" s="624"/>
      <c r="Y6" s="625"/>
      <c r="Z6" s="626">
        <v>0.8</v>
      </c>
      <c r="AA6" s="626"/>
      <c r="AB6" s="626"/>
      <c r="AC6" s="626"/>
      <c r="AD6" s="627">
        <v>317093</v>
      </c>
      <c r="AE6" s="627"/>
      <c r="AF6" s="627"/>
      <c r="AG6" s="627"/>
      <c r="AH6" s="627"/>
      <c r="AI6" s="627"/>
      <c r="AJ6" s="627"/>
      <c r="AK6" s="627"/>
      <c r="AL6" s="628">
        <v>1.4</v>
      </c>
      <c r="AM6" s="629"/>
      <c r="AN6" s="629"/>
      <c r="AO6" s="630"/>
      <c r="AP6" s="620" t="s">
        <v>212</v>
      </c>
      <c r="AQ6" s="621"/>
      <c r="AR6" s="621"/>
      <c r="AS6" s="621"/>
      <c r="AT6" s="621"/>
      <c r="AU6" s="621"/>
      <c r="AV6" s="621"/>
      <c r="AW6" s="621"/>
      <c r="AX6" s="621"/>
      <c r="AY6" s="621"/>
      <c r="AZ6" s="621"/>
      <c r="BA6" s="621"/>
      <c r="BB6" s="621"/>
      <c r="BC6" s="621"/>
      <c r="BD6" s="621"/>
      <c r="BE6" s="621"/>
      <c r="BF6" s="622"/>
      <c r="BG6" s="623">
        <v>16420247</v>
      </c>
      <c r="BH6" s="624"/>
      <c r="BI6" s="624"/>
      <c r="BJ6" s="624"/>
      <c r="BK6" s="624"/>
      <c r="BL6" s="624"/>
      <c r="BM6" s="624"/>
      <c r="BN6" s="625"/>
      <c r="BO6" s="626">
        <v>93.8</v>
      </c>
      <c r="BP6" s="626"/>
      <c r="BQ6" s="626"/>
      <c r="BR6" s="626"/>
      <c r="BS6" s="627">
        <v>256131</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355566</v>
      </c>
      <c r="CS6" s="624"/>
      <c r="CT6" s="624"/>
      <c r="CU6" s="624"/>
      <c r="CV6" s="624"/>
      <c r="CW6" s="624"/>
      <c r="CX6" s="624"/>
      <c r="CY6" s="625"/>
      <c r="CZ6" s="626">
        <v>0.9</v>
      </c>
      <c r="DA6" s="626"/>
      <c r="DB6" s="626"/>
      <c r="DC6" s="626"/>
      <c r="DD6" s="632" t="s">
        <v>214</v>
      </c>
      <c r="DE6" s="624"/>
      <c r="DF6" s="624"/>
      <c r="DG6" s="624"/>
      <c r="DH6" s="624"/>
      <c r="DI6" s="624"/>
      <c r="DJ6" s="624"/>
      <c r="DK6" s="624"/>
      <c r="DL6" s="624"/>
      <c r="DM6" s="624"/>
      <c r="DN6" s="624"/>
      <c r="DO6" s="624"/>
      <c r="DP6" s="625"/>
      <c r="DQ6" s="632">
        <v>355566</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48527</v>
      </c>
      <c r="S7" s="624"/>
      <c r="T7" s="624"/>
      <c r="U7" s="624"/>
      <c r="V7" s="624"/>
      <c r="W7" s="624"/>
      <c r="X7" s="624"/>
      <c r="Y7" s="625"/>
      <c r="Z7" s="626">
        <v>0.1</v>
      </c>
      <c r="AA7" s="626"/>
      <c r="AB7" s="626"/>
      <c r="AC7" s="626"/>
      <c r="AD7" s="627">
        <v>48527</v>
      </c>
      <c r="AE7" s="627"/>
      <c r="AF7" s="627"/>
      <c r="AG7" s="627"/>
      <c r="AH7" s="627"/>
      <c r="AI7" s="627"/>
      <c r="AJ7" s="627"/>
      <c r="AK7" s="627"/>
      <c r="AL7" s="628">
        <v>0.2</v>
      </c>
      <c r="AM7" s="629"/>
      <c r="AN7" s="629"/>
      <c r="AO7" s="630"/>
      <c r="AP7" s="620" t="s">
        <v>216</v>
      </c>
      <c r="AQ7" s="621"/>
      <c r="AR7" s="621"/>
      <c r="AS7" s="621"/>
      <c r="AT7" s="621"/>
      <c r="AU7" s="621"/>
      <c r="AV7" s="621"/>
      <c r="AW7" s="621"/>
      <c r="AX7" s="621"/>
      <c r="AY7" s="621"/>
      <c r="AZ7" s="621"/>
      <c r="BA7" s="621"/>
      <c r="BB7" s="621"/>
      <c r="BC7" s="621"/>
      <c r="BD7" s="621"/>
      <c r="BE7" s="621"/>
      <c r="BF7" s="622"/>
      <c r="BG7" s="623">
        <v>8836019</v>
      </c>
      <c r="BH7" s="624"/>
      <c r="BI7" s="624"/>
      <c r="BJ7" s="624"/>
      <c r="BK7" s="624"/>
      <c r="BL7" s="624"/>
      <c r="BM7" s="624"/>
      <c r="BN7" s="625"/>
      <c r="BO7" s="626">
        <v>50.5</v>
      </c>
      <c r="BP7" s="626"/>
      <c r="BQ7" s="626"/>
      <c r="BR7" s="626"/>
      <c r="BS7" s="627">
        <v>256131</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4979147</v>
      </c>
      <c r="CS7" s="624"/>
      <c r="CT7" s="624"/>
      <c r="CU7" s="624"/>
      <c r="CV7" s="624"/>
      <c r="CW7" s="624"/>
      <c r="CX7" s="624"/>
      <c r="CY7" s="625"/>
      <c r="CZ7" s="626">
        <v>13.2</v>
      </c>
      <c r="DA7" s="626"/>
      <c r="DB7" s="626"/>
      <c r="DC7" s="626"/>
      <c r="DD7" s="632">
        <v>530354</v>
      </c>
      <c r="DE7" s="624"/>
      <c r="DF7" s="624"/>
      <c r="DG7" s="624"/>
      <c r="DH7" s="624"/>
      <c r="DI7" s="624"/>
      <c r="DJ7" s="624"/>
      <c r="DK7" s="624"/>
      <c r="DL7" s="624"/>
      <c r="DM7" s="624"/>
      <c r="DN7" s="624"/>
      <c r="DO7" s="624"/>
      <c r="DP7" s="625"/>
      <c r="DQ7" s="632">
        <v>3771899</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156248</v>
      </c>
      <c r="S8" s="624"/>
      <c r="T8" s="624"/>
      <c r="U8" s="624"/>
      <c r="V8" s="624"/>
      <c r="W8" s="624"/>
      <c r="X8" s="624"/>
      <c r="Y8" s="625"/>
      <c r="Z8" s="626">
        <v>0.4</v>
      </c>
      <c r="AA8" s="626"/>
      <c r="AB8" s="626"/>
      <c r="AC8" s="626"/>
      <c r="AD8" s="627">
        <v>156248</v>
      </c>
      <c r="AE8" s="627"/>
      <c r="AF8" s="627"/>
      <c r="AG8" s="627"/>
      <c r="AH8" s="627"/>
      <c r="AI8" s="627"/>
      <c r="AJ8" s="627"/>
      <c r="AK8" s="627"/>
      <c r="AL8" s="628">
        <v>0.7</v>
      </c>
      <c r="AM8" s="629"/>
      <c r="AN8" s="629"/>
      <c r="AO8" s="630"/>
      <c r="AP8" s="620" t="s">
        <v>219</v>
      </c>
      <c r="AQ8" s="621"/>
      <c r="AR8" s="621"/>
      <c r="AS8" s="621"/>
      <c r="AT8" s="621"/>
      <c r="AU8" s="621"/>
      <c r="AV8" s="621"/>
      <c r="AW8" s="621"/>
      <c r="AX8" s="621"/>
      <c r="AY8" s="621"/>
      <c r="AZ8" s="621"/>
      <c r="BA8" s="621"/>
      <c r="BB8" s="621"/>
      <c r="BC8" s="621"/>
      <c r="BD8" s="621"/>
      <c r="BE8" s="621"/>
      <c r="BF8" s="622"/>
      <c r="BG8" s="623">
        <v>196345</v>
      </c>
      <c r="BH8" s="624"/>
      <c r="BI8" s="624"/>
      <c r="BJ8" s="624"/>
      <c r="BK8" s="624"/>
      <c r="BL8" s="624"/>
      <c r="BM8" s="624"/>
      <c r="BN8" s="625"/>
      <c r="BO8" s="626">
        <v>1.1000000000000001</v>
      </c>
      <c r="BP8" s="626"/>
      <c r="BQ8" s="626"/>
      <c r="BR8" s="626"/>
      <c r="BS8" s="632" t="s">
        <v>110</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11151227</v>
      </c>
      <c r="CS8" s="624"/>
      <c r="CT8" s="624"/>
      <c r="CU8" s="624"/>
      <c r="CV8" s="624"/>
      <c r="CW8" s="624"/>
      <c r="CX8" s="624"/>
      <c r="CY8" s="625"/>
      <c r="CZ8" s="626">
        <v>29.6</v>
      </c>
      <c r="DA8" s="626"/>
      <c r="DB8" s="626"/>
      <c r="DC8" s="626"/>
      <c r="DD8" s="632">
        <v>74310</v>
      </c>
      <c r="DE8" s="624"/>
      <c r="DF8" s="624"/>
      <c r="DG8" s="624"/>
      <c r="DH8" s="624"/>
      <c r="DI8" s="624"/>
      <c r="DJ8" s="624"/>
      <c r="DK8" s="624"/>
      <c r="DL8" s="624"/>
      <c r="DM8" s="624"/>
      <c r="DN8" s="624"/>
      <c r="DO8" s="624"/>
      <c r="DP8" s="625"/>
      <c r="DQ8" s="632">
        <v>5749508</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153841</v>
      </c>
      <c r="S9" s="624"/>
      <c r="T9" s="624"/>
      <c r="U9" s="624"/>
      <c r="V9" s="624"/>
      <c r="W9" s="624"/>
      <c r="X9" s="624"/>
      <c r="Y9" s="625"/>
      <c r="Z9" s="626">
        <v>0.4</v>
      </c>
      <c r="AA9" s="626"/>
      <c r="AB9" s="626"/>
      <c r="AC9" s="626"/>
      <c r="AD9" s="627">
        <v>153841</v>
      </c>
      <c r="AE9" s="627"/>
      <c r="AF9" s="627"/>
      <c r="AG9" s="627"/>
      <c r="AH9" s="627"/>
      <c r="AI9" s="627"/>
      <c r="AJ9" s="627"/>
      <c r="AK9" s="627"/>
      <c r="AL9" s="628">
        <v>0.7</v>
      </c>
      <c r="AM9" s="629"/>
      <c r="AN9" s="629"/>
      <c r="AO9" s="630"/>
      <c r="AP9" s="620" t="s">
        <v>222</v>
      </c>
      <c r="AQ9" s="621"/>
      <c r="AR9" s="621"/>
      <c r="AS9" s="621"/>
      <c r="AT9" s="621"/>
      <c r="AU9" s="621"/>
      <c r="AV9" s="621"/>
      <c r="AW9" s="621"/>
      <c r="AX9" s="621"/>
      <c r="AY9" s="621"/>
      <c r="AZ9" s="621"/>
      <c r="BA9" s="621"/>
      <c r="BB9" s="621"/>
      <c r="BC9" s="621"/>
      <c r="BD9" s="621"/>
      <c r="BE9" s="621"/>
      <c r="BF9" s="622"/>
      <c r="BG9" s="623">
        <v>7139531</v>
      </c>
      <c r="BH9" s="624"/>
      <c r="BI9" s="624"/>
      <c r="BJ9" s="624"/>
      <c r="BK9" s="624"/>
      <c r="BL9" s="624"/>
      <c r="BM9" s="624"/>
      <c r="BN9" s="625"/>
      <c r="BO9" s="626">
        <v>40.799999999999997</v>
      </c>
      <c r="BP9" s="626"/>
      <c r="BQ9" s="626"/>
      <c r="BR9" s="626"/>
      <c r="BS9" s="632" t="s">
        <v>110</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4344835</v>
      </c>
      <c r="CS9" s="624"/>
      <c r="CT9" s="624"/>
      <c r="CU9" s="624"/>
      <c r="CV9" s="624"/>
      <c r="CW9" s="624"/>
      <c r="CX9" s="624"/>
      <c r="CY9" s="625"/>
      <c r="CZ9" s="626">
        <v>11.5</v>
      </c>
      <c r="DA9" s="626"/>
      <c r="DB9" s="626"/>
      <c r="DC9" s="626"/>
      <c r="DD9" s="632">
        <v>3762</v>
      </c>
      <c r="DE9" s="624"/>
      <c r="DF9" s="624"/>
      <c r="DG9" s="624"/>
      <c r="DH9" s="624"/>
      <c r="DI9" s="624"/>
      <c r="DJ9" s="624"/>
      <c r="DK9" s="624"/>
      <c r="DL9" s="624"/>
      <c r="DM9" s="624"/>
      <c r="DN9" s="624"/>
      <c r="DO9" s="624"/>
      <c r="DP9" s="625"/>
      <c r="DQ9" s="632">
        <v>3952132</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1927733</v>
      </c>
      <c r="S10" s="624"/>
      <c r="T10" s="624"/>
      <c r="U10" s="624"/>
      <c r="V10" s="624"/>
      <c r="W10" s="624"/>
      <c r="X10" s="624"/>
      <c r="Y10" s="625"/>
      <c r="Z10" s="626">
        <v>5</v>
      </c>
      <c r="AA10" s="626"/>
      <c r="AB10" s="626"/>
      <c r="AC10" s="626"/>
      <c r="AD10" s="627">
        <v>1927733</v>
      </c>
      <c r="AE10" s="627"/>
      <c r="AF10" s="627"/>
      <c r="AG10" s="627"/>
      <c r="AH10" s="627"/>
      <c r="AI10" s="627"/>
      <c r="AJ10" s="627"/>
      <c r="AK10" s="627"/>
      <c r="AL10" s="628">
        <v>8.6</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326890</v>
      </c>
      <c r="BH10" s="624"/>
      <c r="BI10" s="624"/>
      <c r="BJ10" s="624"/>
      <c r="BK10" s="624"/>
      <c r="BL10" s="624"/>
      <c r="BM10" s="624"/>
      <c r="BN10" s="625"/>
      <c r="BO10" s="626">
        <v>1.9</v>
      </c>
      <c r="BP10" s="626"/>
      <c r="BQ10" s="626"/>
      <c r="BR10" s="626"/>
      <c r="BS10" s="632">
        <v>54427</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17170</v>
      </c>
      <c r="CS10" s="624"/>
      <c r="CT10" s="624"/>
      <c r="CU10" s="624"/>
      <c r="CV10" s="624"/>
      <c r="CW10" s="624"/>
      <c r="CX10" s="624"/>
      <c r="CY10" s="625"/>
      <c r="CZ10" s="626">
        <v>0</v>
      </c>
      <c r="DA10" s="626"/>
      <c r="DB10" s="626"/>
      <c r="DC10" s="626"/>
      <c r="DD10" s="632" t="s">
        <v>110</v>
      </c>
      <c r="DE10" s="624"/>
      <c r="DF10" s="624"/>
      <c r="DG10" s="624"/>
      <c r="DH10" s="624"/>
      <c r="DI10" s="624"/>
      <c r="DJ10" s="624"/>
      <c r="DK10" s="624"/>
      <c r="DL10" s="624"/>
      <c r="DM10" s="624"/>
      <c r="DN10" s="624"/>
      <c r="DO10" s="624"/>
      <c r="DP10" s="625"/>
      <c r="DQ10" s="632">
        <v>13171</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v>122003</v>
      </c>
      <c r="S11" s="624"/>
      <c r="T11" s="624"/>
      <c r="U11" s="624"/>
      <c r="V11" s="624"/>
      <c r="W11" s="624"/>
      <c r="X11" s="624"/>
      <c r="Y11" s="625"/>
      <c r="Z11" s="626">
        <v>0.3</v>
      </c>
      <c r="AA11" s="626"/>
      <c r="AB11" s="626"/>
      <c r="AC11" s="626"/>
      <c r="AD11" s="627">
        <v>122003</v>
      </c>
      <c r="AE11" s="627"/>
      <c r="AF11" s="627"/>
      <c r="AG11" s="627"/>
      <c r="AH11" s="627"/>
      <c r="AI11" s="627"/>
      <c r="AJ11" s="627"/>
      <c r="AK11" s="627"/>
      <c r="AL11" s="628">
        <v>0.5</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1173253</v>
      </c>
      <c r="BH11" s="624"/>
      <c r="BI11" s="624"/>
      <c r="BJ11" s="624"/>
      <c r="BK11" s="624"/>
      <c r="BL11" s="624"/>
      <c r="BM11" s="624"/>
      <c r="BN11" s="625"/>
      <c r="BO11" s="626">
        <v>6.7</v>
      </c>
      <c r="BP11" s="626"/>
      <c r="BQ11" s="626"/>
      <c r="BR11" s="626"/>
      <c r="BS11" s="632">
        <v>201704</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819750</v>
      </c>
      <c r="CS11" s="624"/>
      <c r="CT11" s="624"/>
      <c r="CU11" s="624"/>
      <c r="CV11" s="624"/>
      <c r="CW11" s="624"/>
      <c r="CX11" s="624"/>
      <c r="CY11" s="625"/>
      <c r="CZ11" s="626">
        <v>2.2000000000000002</v>
      </c>
      <c r="DA11" s="626"/>
      <c r="DB11" s="626"/>
      <c r="DC11" s="626"/>
      <c r="DD11" s="632">
        <v>260294</v>
      </c>
      <c r="DE11" s="624"/>
      <c r="DF11" s="624"/>
      <c r="DG11" s="624"/>
      <c r="DH11" s="624"/>
      <c r="DI11" s="624"/>
      <c r="DJ11" s="624"/>
      <c r="DK11" s="624"/>
      <c r="DL11" s="624"/>
      <c r="DM11" s="624"/>
      <c r="DN11" s="624"/>
      <c r="DO11" s="624"/>
      <c r="DP11" s="625"/>
      <c r="DQ11" s="632">
        <v>374640</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6914971</v>
      </c>
      <c r="BH12" s="624"/>
      <c r="BI12" s="624"/>
      <c r="BJ12" s="624"/>
      <c r="BK12" s="624"/>
      <c r="BL12" s="624"/>
      <c r="BM12" s="624"/>
      <c r="BN12" s="625"/>
      <c r="BO12" s="626">
        <v>39.5</v>
      </c>
      <c r="BP12" s="626"/>
      <c r="BQ12" s="626"/>
      <c r="BR12" s="626"/>
      <c r="BS12" s="632" t="s">
        <v>110</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559508</v>
      </c>
      <c r="CS12" s="624"/>
      <c r="CT12" s="624"/>
      <c r="CU12" s="624"/>
      <c r="CV12" s="624"/>
      <c r="CW12" s="624"/>
      <c r="CX12" s="624"/>
      <c r="CY12" s="625"/>
      <c r="CZ12" s="626">
        <v>1.5</v>
      </c>
      <c r="DA12" s="626"/>
      <c r="DB12" s="626"/>
      <c r="DC12" s="626"/>
      <c r="DD12" s="632" t="s">
        <v>110</v>
      </c>
      <c r="DE12" s="624"/>
      <c r="DF12" s="624"/>
      <c r="DG12" s="624"/>
      <c r="DH12" s="624"/>
      <c r="DI12" s="624"/>
      <c r="DJ12" s="624"/>
      <c r="DK12" s="624"/>
      <c r="DL12" s="624"/>
      <c r="DM12" s="624"/>
      <c r="DN12" s="624"/>
      <c r="DO12" s="624"/>
      <c r="DP12" s="625"/>
      <c r="DQ12" s="632">
        <v>222867</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87188</v>
      </c>
      <c r="S13" s="624"/>
      <c r="T13" s="624"/>
      <c r="U13" s="624"/>
      <c r="V13" s="624"/>
      <c r="W13" s="624"/>
      <c r="X13" s="624"/>
      <c r="Y13" s="625"/>
      <c r="Z13" s="626">
        <v>0.2</v>
      </c>
      <c r="AA13" s="626"/>
      <c r="AB13" s="626"/>
      <c r="AC13" s="626"/>
      <c r="AD13" s="627">
        <v>87188</v>
      </c>
      <c r="AE13" s="627"/>
      <c r="AF13" s="627"/>
      <c r="AG13" s="627"/>
      <c r="AH13" s="627"/>
      <c r="AI13" s="627"/>
      <c r="AJ13" s="627"/>
      <c r="AK13" s="627"/>
      <c r="AL13" s="628">
        <v>0.4</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6607718</v>
      </c>
      <c r="BH13" s="624"/>
      <c r="BI13" s="624"/>
      <c r="BJ13" s="624"/>
      <c r="BK13" s="624"/>
      <c r="BL13" s="624"/>
      <c r="BM13" s="624"/>
      <c r="BN13" s="625"/>
      <c r="BO13" s="626">
        <v>37.700000000000003</v>
      </c>
      <c r="BP13" s="626"/>
      <c r="BQ13" s="626"/>
      <c r="BR13" s="626"/>
      <c r="BS13" s="632" t="s">
        <v>110</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4236454</v>
      </c>
      <c r="CS13" s="624"/>
      <c r="CT13" s="624"/>
      <c r="CU13" s="624"/>
      <c r="CV13" s="624"/>
      <c r="CW13" s="624"/>
      <c r="CX13" s="624"/>
      <c r="CY13" s="625"/>
      <c r="CZ13" s="626">
        <v>11.3</v>
      </c>
      <c r="DA13" s="626"/>
      <c r="DB13" s="626"/>
      <c r="DC13" s="626"/>
      <c r="DD13" s="632">
        <v>1416019</v>
      </c>
      <c r="DE13" s="624"/>
      <c r="DF13" s="624"/>
      <c r="DG13" s="624"/>
      <c r="DH13" s="624"/>
      <c r="DI13" s="624"/>
      <c r="DJ13" s="624"/>
      <c r="DK13" s="624"/>
      <c r="DL13" s="624"/>
      <c r="DM13" s="624"/>
      <c r="DN13" s="624"/>
      <c r="DO13" s="624"/>
      <c r="DP13" s="625"/>
      <c r="DQ13" s="632">
        <v>2688557</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158930</v>
      </c>
      <c r="BH14" s="624"/>
      <c r="BI14" s="624"/>
      <c r="BJ14" s="624"/>
      <c r="BK14" s="624"/>
      <c r="BL14" s="624"/>
      <c r="BM14" s="624"/>
      <c r="BN14" s="625"/>
      <c r="BO14" s="626">
        <v>0.9</v>
      </c>
      <c r="BP14" s="626"/>
      <c r="BQ14" s="626"/>
      <c r="BR14" s="626"/>
      <c r="BS14" s="632" t="s">
        <v>110</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1335932</v>
      </c>
      <c r="CS14" s="624"/>
      <c r="CT14" s="624"/>
      <c r="CU14" s="624"/>
      <c r="CV14" s="624"/>
      <c r="CW14" s="624"/>
      <c r="CX14" s="624"/>
      <c r="CY14" s="625"/>
      <c r="CZ14" s="626">
        <v>3.5</v>
      </c>
      <c r="DA14" s="626"/>
      <c r="DB14" s="626"/>
      <c r="DC14" s="626"/>
      <c r="DD14" s="632">
        <v>278275</v>
      </c>
      <c r="DE14" s="624"/>
      <c r="DF14" s="624"/>
      <c r="DG14" s="624"/>
      <c r="DH14" s="624"/>
      <c r="DI14" s="624"/>
      <c r="DJ14" s="624"/>
      <c r="DK14" s="624"/>
      <c r="DL14" s="624"/>
      <c r="DM14" s="624"/>
      <c r="DN14" s="624"/>
      <c r="DO14" s="624"/>
      <c r="DP14" s="625"/>
      <c r="DQ14" s="632">
        <v>1036065</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80169</v>
      </c>
      <c r="S15" s="624"/>
      <c r="T15" s="624"/>
      <c r="U15" s="624"/>
      <c r="V15" s="624"/>
      <c r="W15" s="624"/>
      <c r="X15" s="624"/>
      <c r="Y15" s="625"/>
      <c r="Z15" s="626">
        <v>0.2</v>
      </c>
      <c r="AA15" s="626"/>
      <c r="AB15" s="626"/>
      <c r="AC15" s="626"/>
      <c r="AD15" s="627">
        <v>80169</v>
      </c>
      <c r="AE15" s="627"/>
      <c r="AF15" s="627"/>
      <c r="AG15" s="627"/>
      <c r="AH15" s="627"/>
      <c r="AI15" s="627"/>
      <c r="AJ15" s="627"/>
      <c r="AK15" s="627"/>
      <c r="AL15" s="628">
        <v>0.4</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509894</v>
      </c>
      <c r="BH15" s="624"/>
      <c r="BI15" s="624"/>
      <c r="BJ15" s="624"/>
      <c r="BK15" s="624"/>
      <c r="BL15" s="624"/>
      <c r="BM15" s="624"/>
      <c r="BN15" s="625"/>
      <c r="BO15" s="626">
        <v>2.9</v>
      </c>
      <c r="BP15" s="626"/>
      <c r="BQ15" s="626"/>
      <c r="BR15" s="626"/>
      <c r="BS15" s="632" t="s">
        <v>110</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5313852</v>
      </c>
      <c r="CS15" s="624"/>
      <c r="CT15" s="624"/>
      <c r="CU15" s="624"/>
      <c r="CV15" s="624"/>
      <c r="CW15" s="624"/>
      <c r="CX15" s="624"/>
      <c r="CY15" s="625"/>
      <c r="CZ15" s="626">
        <v>14.1</v>
      </c>
      <c r="DA15" s="626"/>
      <c r="DB15" s="626"/>
      <c r="DC15" s="626"/>
      <c r="DD15" s="632">
        <v>1185670</v>
      </c>
      <c r="DE15" s="624"/>
      <c r="DF15" s="624"/>
      <c r="DG15" s="624"/>
      <c r="DH15" s="624"/>
      <c r="DI15" s="624"/>
      <c r="DJ15" s="624"/>
      <c r="DK15" s="624"/>
      <c r="DL15" s="624"/>
      <c r="DM15" s="624"/>
      <c r="DN15" s="624"/>
      <c r="DO15" s="624"/>
      <c r="DP15" s="625"/>
      <c r="DQ15" s="632">
        <v>4213779</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3506743</v>
      </c>
      <c r="S16" s="624"/>
      <c r="T16" s="624"/>
      <c r="U16" s="624"/>
      <c r="V16" s="624"/>
      <c r="W16" s="624"/>
      <c r="X16" s="624"/>
      <c r="Y16" s="625"/>
      <c r="Z16" s="626">
        <v>9.1</v>
      </c>
      <c r="AA16" s="626"/>
      <c r="AB16" s="626"/>
      <c r="AC16" s="626"/>
      <c r="AD16" s="627">
        <v>2801419</v>
      </c>
      <c r="AE16" s="627"/>
      <c r="AF16" s="627"/>
      <c r="AG16" s="627"/>
      <c r="AH16" s="627"/>
      <c r="AI16" s="627"/>
      <c r="AJ16" s="627"/>
      <c r="AK16" s="627"/>
      <c r="AL16" s="628">
        <v>12.5</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110</v>
      </c>
      <c r="BH16" s="624"/>
      <c r="BI16" s="624"/>
      <c r="BJ16" s="624"/>
      <c r="BK16" s="624"/>
      <c r="BL16" s="624"/>
      <c r="BM16" s="624"/>
      <c r="BN16" s="625"/>
      <c r="BO16" s="626" t="s">
        <v>110</v>
      </c>
      <c r="BP16" s="626"/>
      <c r="BQ16" s="626"/>
      <c r="BR16" s="626"/>
      <c r="BS16" s="632" t="s">
        <v>110</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223339</v>
      </c>
      <c r="CS16" s="624"/>
      <c r="CT16" s="624"/>
      <c r="CU16" s="624"/>
      <c r="CV16" s="624"/>
      <c r="CW16" s="624"/>
      <c r="CX16" s="624"/>
      <c r="CY16" s="625"/>
      <c r="CZ16" s="626">
        <v>0.6</v>
      </c>
      <c r="DA16" s="626"/>
      <c r="DB16" s="626"/>
      <c r="DC16" s="626"/>
      <c r="DD16" s="632" t="s">
        <v>110</v>
      </c>
      <c r="DE16" s="624"/>
      <c r="DF16" s="624"/>
      <c r="DG16" s="624"/>
      <c r="DH16" s="624"/>
      <c r="DI16" s="624"/>
      <c r="DJ16" s="624"/>
      <c r="DK16" s="624"/>
      <c r="DL16" s="624"/>
      <c r="DM16" s="624"/>
      <c r="DN16" s="624"/>
      <c r="DO16" s="624"/>
      <c r="DP16" s="625"/>
      <c r="DQ16" s="632">
        <v>19014</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2801419</v>
      </c>
      <c r="S17" s="624"/>
      <c r="T17" s="624"/>
      <c r="U17" s="624"/>
      <c r="V17" s="624"/>
      <c r="W17" s="624"/>
      <c r="X17" s="624"/>
      <c r="Y17" s="625"/>
      <c r="Z17" s="626">
        <v>7.3</v>
      </c>
      <c r="AA17" s="626"/>
      <c r="AB17" s="626"/>
      <c r="AC17" s="626"/>
      <c r="AD17" s="627">
        <v>2801419</v>
      </c>
      <c r="AE17" s="627"/>
      <c r="AF17" s="627"/>
      <c r="AG17" s="627"/>
      <c r="AH17" s="627"/>
      <c r="AI17" s="627"/>
      <c r="AJ17" s="627"/>
      <c r="AK17" s="627"/>
      <c r="AL17" s="628">
        <v>12.5</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v>433</v>
      </c>
      <c r="BH17" s="624"/>
      <c r="BI17" s="624"/>
      <c r="BJ17" s="624"/>
      <c r="BK17" s="624"/>
      <c r="BL17" s="624"/>
      <c r="BM17" s="624"/>
      <c r="BN17" s="625"/>
      <c r="BO17" s="626">
        <v>0</v>
      </c>
      <c r="BP17" s="626"/>
      <c r="BQ17" s="626"/>
      <c r="BR17" s="626"/>
      <c r="BS17" s="632" t="s">
        <v>110</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4313271</v>
      </c>
      <c r="CS17" s="624"/>
      <c r="CT17" s="624"/>
      <c r="CU17" s="624"/>
      <c r="CV17" s="624"/>
      <c r="CW17" s="624"/>
      <c r="CX17" s="624"/>
      <c r="CY17" s="625"/>
      <c r="CZ17" s="626">
        <v>11.5</v>
      </c>
      <c r="DA17" s="626"/>
      <c r="DB17" s="626"/>
      <c r="DC17" s="626"/>
      <c r="DD17" s="632" t="s">
        <v>110</v>
      </c>
      <c r="DE17" s="624"/>
      <c r="DF17" s="624"/>
      <c r="DG17" s="624"/>
      <c r="DH17" s="624"/>
      <c r="DI17" s="624"/>
      <c r="DJ17" s="624"/>
      <c r="DK17" s="624"/>
      <c r="DL17" s="624"/>
      <c r="DM17" s="624"/>
      <c r="DN17" s="624"/>
      <c r="DO17" s="624"/>
      <c r="DP17" s="625"/>
      <c r="DQ17" s="632">
        <v>4252164</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705323</v>
      </c>
      <c r="S18" s="624"/>
      <c r="T18" s="624"/>
      <c r="U18" s="624"/>
      <c r="V18" s="624"/>
      <c r="W18" s="624"/>
      <c r="X18" s="624"/>
      <c r="Y18" s="625"/>
      <c r="Z18" s="626">
        <v>1.8</v>
      </c>
      <c r="AA18" s="626"/>
      <c r="AB18" s="626"/>
      <c r="AC18" s="626"/>
      <c r="AD18" s="627" t="s">
        <v>110</v>
      </c>
      <c r="AE18" s="627"/>
      <c r="AF18" s="627"/>
      <c r="AG18" s="627"/>
      <c r="AH18" s="627"/>
      <c r="AI18" s="627"/>
      <c r="AJ18" s="627"/>
      <c r="AK18" s="627"/>
      <c r="AL18" s="628" t="s">
        <v>110</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110</v>
      </c>
      <c r="CS18" s="624"/>
      <c r="CT18" s="624"/>
      <c r="CU18" s="624"/>
      <c r="CV18" s="624"/>
      <c r="CW18" s="624"/>
      <c r="CX18" s="624"/>
      <c r="CY18" s="625"/>
      <c r="CZ18" s="626" t="s">
        <v>110</v>
      </c>
      <c r="DA18" s="626"/>
      <c r="DB18" s="626"/>
      <c r="DC18" s="626"/>
      <c r="DD18" s="632" t="s">
        <v>110</v>
      </c>
      <c r="DE18" s="624"/>
      <c r="DF18" s="624"/>
      <c r="DG18" s="624"/>
      <c r="DH18" s="624"/>
      <c r="DI18" s="624"/>
      <c r="DJ18" s="624"/>
      <c r="DK18" s="624"/>
      <c r="DL18" s="624"/>
      <c r="DM18" s="624"/>
      <c r="DN18" s="624"/>
      <c r="DO18" s="624"/>
      <c r="DP18" s="625"/>
      <c r="DQ18" s="632" t="s">
        <v>110</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110</v>
      </c>
      <c r="AE19" s="627"/>
      <c r="AF19" s="627"/>
      <c r="AG19" s="627"/>
      <c r="AH19" s="627"/>
      <c r="AI19" s="627"/>
      <c r="AJ19" s="627"/>
      <c r="AK19" s="627"/>
      <c r="AL19" s="628" t="s">
        <v>110</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1090977</v>
      </c>
      <c r="BH19" s="624"/>
      <c r="BI19" s="624"/>
      <c r="BJ19" s="624"/>
      <c r="BK19" s="624"/>
      <c r="BL19" s="624"/>
      <c r="BM19" s="624"/>
      <c r="BN19" s="625"/>
      <c r="BO19" s="626">
        <v>6.2</v>
      </c>
      <c r="BP19" s="626"/>
      <c r="BQ19" s="626"/>
      <c r="BR19" s="626"/>
      <c r="BS19" s="632" t="s">
        <v>110</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23910769</v>
      </c>
      <c r="S20" s="624"/>
      <c r="T20" s="624"/>
      <c r="U20" s="624"/>
      <c r="V20" s="624"/>
      <c r="W20" s="624"/>
      <c r="X20" s="624"/>
      <c r="Y20" s="625"/>
      <c r="Z20" s="626">
        <v>62.3</v>
      </c>
      <c r="AA20" s="626"/>
      <c r="AB20" s="626"/>
      <c r="AC20" s="626"/>
      <c r="AD20" s="627">
        <v>22114468</v>
      </c>
      <c r="AE20" s="627"/>
      <c r="AF20" s="627"/>
      <c r="AG20" s="627"/>
      <c r="AH20" s="627"/>
      <c r="AI20" s="627"/>
      <c r="AJ20" s="627"/>
      <c r="AK20" s="627"/>
      <c r="AL20" s="628">
        <v>98.7</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1090977</v>
      </c>
      <c r="BH20" s="624"/>
      <c r="BI20" s="624"/>
      <c r="BJ20" s="624"/>
      <c r="BK20" s="624"/>
      <c r="BL20" s="624"/>
      <c r="BM20" s="624"/>
      <c r="BN20" s="625"/>
      <c r="BO20" s="626">
        <v>6.2</v>
      </c>
      <c r="BP20" s="626"/>
      <c r="BQ20" s="626"/>
      <c r="BR20" s="626"/>
      <c r="BS20" s="632" t="s">
        <v>110</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37650051</v>
      </c>
      <c r="CS20" s="624"/>
      <c r="CT20" s="624"/>
      <c r="CU20" s="624"/>
      <c r="CV20" s="624"/>
      <c r="CW20" s="624"/>
      <c r="CX20" s="624"/>
      <c r="CY20" s="625"/>
      <c r="CZ20" s="626">
        <v>100</v>
      </c>
      <c r="DA20" s="626"/>
      <c r="DB20" s="626"/>
      <c r="DC20" s="626"/>
      <c r="DD20" s="632">
        <v>3748684</v>
      </c>
      <c r="DE20" s="624"/>
      <c r="DF20" s="624"/>
      <c r="DG20" s="624"/>
      <c r="DH20" s="624"/>
      <c r="DI20" s="624"/>
      <c r="DJ20" s="624"/>
      <c r="DK20" s="624"/>
      <c r="DL20" s="624"/>
      <c r="DM20" s="624"/>
      <c r="DN20" s="624"/>
      <c r="DO20" s="624"/>
      <c r="DP20" s="625"/>
      <c r="DQ20" s="632">
        <v>26649362</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17551</v>
      </c>
      <c r="S21" s="624"/>
      <c r="T21" s="624"/>
      <c r="U21" s="624"/>
      <c r="V21" s="624"/>
      <c r="W21" s="624"/>
      <c r="X21" s="624"/>
      <c r="Y21" s="625"/>
      <c r="Z21" s="626">
        <v>0</v>
      </c>
      <c r="AA21" s="626"/>
      <c r="AB21" s="626"/>
      <c r="AC21" s="626"/>
      <c r="AD21" s="627">
        <v>17551</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t="s">
        <v>110</v>
      </c>
      <c r="BH21" s="624"/>
      <c r="BI21" s="624"/>
      <c r="BJ21" s="624"/>
      <c r="BK21" s="624"/>
      <c r="BL21" s="624"/>
      <c r="BM21" s="624"/>
      <c r="BN21" s="625"/>
      <c r="BO21" s="626" t="s">
        <v>110</v>
      </c>
      <c r="BP21" s="626"/>
      <c r="BQ21" s="626"/>
      <c r="BR21" s="626"/>
      <c r="BS21" s="632" t="s">
        <v>110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295745</v>
      </c>
      <c r="S22" s="624"/>
      <c r="T22" s="624"/>
      <c r="U22" s="624"/>
      <c r="V22" s="624"/>
      <c r="W22" s="624"/>
      <c r="X22" s="624"/>
      <c r="Y22" s="625"/>
      <c r="Z22" s="626">
        <v>0.8</v>
      </c>
      <c r="AA22" s="626"/>
      <c r="AB22" s="626"/>
      <c r="AC22" s="626"/>
      <c r="AD22" s="627" t="s">
        <v>110</v>
      </c>
      <c r="AE22" s="627"/>
      <c r="AF22" s="627"/>
      <c r="AG22" s="627"/>
      <c r="AH22" s="627"/>
      <c r="AI22" s="627"/>
      <c r="AJ22" s="627"/>
      <c r="AK22" s="627"/>
      <c r="AL22" s="628" t="s">
        <v>110</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717445</v>
      </c>
      <c r="S23" s="624"/>
      <c r="T23" s="624"/>
      <c r="U23" s="624"/>
      <c r="V23" s="624"/>
      <c r="W23" s="624"/>
      <c r="X23" s="624"/>
      <c r="Y23" s="625"/>
      <c r="Z23" s="626">
        <v>1.9</v>
      </c>
      <c r="AA23" s="626"/>
      <c r="AB23" s="626"/>
      <c r="AC23" s="626"/>
      <c r="AD23" s="627">
        <v>183629</v>
      </c>
      <c r="AE23" s="627"/>
      <c r="AF23" s="627"/>
      <c r="AG23" s="627"/>
      <c r="AH23" s="627"/>
      <c r="AI23" s="627"/>
      <c r="AJ23" s="627"/>
      <c r="AK23" s="627"/>
      <c r="AL23" s="628">
        <v>0.8</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v>1090977</v>
      </c>
      <c r="BH23" s="624"/>
      <c r="BI23" s="624"/>
      <c r="BJ23" s="624"/>
      <c r="BK23" s="624"/>
      <c r="BL23" s="624"/>
      <c r="BM23" s="624"/>
      <c r="BN23" s="625"/>
      <c r="BO23" s="626">
        <v>6.2</v>
      </c>
      <c r="BP23" s="626"/>
      <c r="BQ23" s="626"/>
      <c r="BR23" s="626"/>
      <c r="BS23" s="632" t="s">
        <v>110</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207833</v>
      </c>
      <c r="S24" s="624"/>
      <c r="T24" s="624"/>
      <c r="U24" s="624"/>
      <c r="V24" s="624"/>
      <c r="W24" s="624"/>
      <c r="X24" s="624"/>
      <c r="Y24" s="625"/>
      <c r="Z24" s="626">
        <v>0.5</v>
      </c>
      <c r="AA24" s="626"/>
      <c r="AB24" s="626"/>
      <c r="AC24" s="626"/>
      <c r="AD24" s="627" t="s">
        <v>110</v>
      </c>
      <c r="AE24" s="627"/>
      <c r="AF24" s="627"/>
      <c r="AG24" s="627"/>
      <c r="AH24" s="627"/>
      <c r="AI24" s="627"/>
      <c r="AJ24" s="627"/>
      <c r="AK24" s="627"/>
      <c r="AL24" s="628" t="s">
        <v>110</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18419702</v>
      </c>
      <c r="CS24" s="613"/>
      <c r="CT24" s="613"/>
      <c r="CU24" s="613"/>
      <c r="CV24" s="613"/>
      <c r="CW24" s="613"/>
      <c r="CX24" s="613"/>
      <c r="CY24" s="614"/>
      <c r="CZ24" s="650">
        <v>48.9</v>
      </c>
      <c r="DA24" s="651"/>
      <c r="DB24" s="651"/>
      <c r="DC24" s="652"/>
      <c r="DD24" s="649">
        <v>13137751</v>
      </c>
      <c r="DE24" s="613"/>
      <c r="DF24" s="613"/>
      <c r="DG24" s="613"/>
      <c r="DH24" s="613"/>
      <c r="DI24" s="613"/>
      <c r="DJ24" s="613"/>
      <c r="DK24" s="614"/>
      <c r="DL24" s="649">
        <v>13033086</v>
      </c>
      <c r="DM24" s="613"/>
      <c r="DN24" s="613"/>
      <c r="DO24" s="613"/>
      <c r="DP24" s="613"/>
      <c r="DQ24" s="613"/>
      <c r="DR24" s="613"/>
      <c r="DS24" s="613"/>
      <c r="DT24" s="613"/>
      <c r="DU24" s="613"/>
      <c r="DV24" s="614"/>
      <c r="DW24" s="617">
        <v>53.8</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4541505</v>
      </c>
      <c r="S25" s="624"/>
      <c r="T25" s="624"/>
      <c r="U25" s="624"/>
      <c r="V25" s="624"/>
      <c r="W25" s="624"/>
      <c r="X25" s="624"/>
      <c r="Y25" s="625"/>
      <c r="Z25" s="626">
        <v>11.8</v>
      </c>
      <c r="AA25" s="626"/>
      <c r="AB25" s="626"/>
      <c r="AC25" s="626"/>
      <c r="AD25" s="627" t="s">
        <v>110</v>
      </c>
      <c r="AE25" s="627"/>
      <c r="AF25" s="627"/>
      <c r="AG25" s="627"/>
      <c r="AH25" s="627"/>
      <c r="AI25" s="627"/>
      <c r="AJ25" s="627"/>
      <c r="AK25" s="627"/>
      <c r="AL25" s="628" t="s">
        <v>110</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7152256</v>
      </c>
      <c r="CS25" s="655"/>
      <c r="CT25" s="655"/>
      <c r="CU25" s="655"/>
      <c r="CV25" s="655"/>
      <c r="CW25" s="655"/>
      <c r="CX25" s="655"/>
      <c r="CY25" s="656"/>
      <c r="CZ25" s="657">
        <v>19</v>
      </c>
      <c r="DA25" s="658"/>
      <c r="DB25" s="658"/>
      <c r="DC25" s="659"/>
      <c r="DD25" s="632">
        <v>6672533</v>
      </c>
      <c r="DE25" s="655"/>
      <c r="DF25" s="655"/>
      <c r="DG25" s="655"/>
      <c r="DH25" s="655"/>
      <c r="DI25" s="655"/>
      <c r="DJ25" s="655"/>
      <c r="DK25" s="656"/>
      <c r="DL25" s="632">
        <v>6569704</v>
      </c>
      <c r="DM25" s="655"/>
      <c r="DN25" s="655"/>
      <c r="DO25" s="655"/>
      <c r="DP25" s="655"/>
      <c r="DQ25" s="655"/>
      <c r="DR25" s="655"/>
      <c r="DS25" s="655"/>
      <c r="DT25" s="655"/>
      <c r="DU25" s="655"/>
      <c r="DV25" s="656"/>
      <c r="DW25" s="628">
        <v>27.1</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t="s">
        <v>110</v>
      </c>
      <c r="S26" s="624"/>
      <c r="T26" s="624"/>
      <c r="U26" s="624"/>
      <c r="V26" s="624"/>
      <c r="W26" s="624"/>
      <c r="X26" s="624"/>
      <c r="Y26" s="625"/>
      <c r="Z26" s="626" t="s">
        <v>110</v>
      </c>
      <c r="AA26" s="626"/>
      <c r="AB26" s="626"/>
      <c r="AC26" s="626"/>
      <c r="AD26" s="627" t="s">
        <v>110</v>
      </c>
      <c r="AE26" s="627"/>
      <c r="AF26" s="627"/>
      <c r="AG26" s="627"/>
      <c r="AH26" s="627"/>
      <c r="AI26" s="627"/>
      <c r="AJ26" s="627"/>
      <c r="AK26" s="627"/>
      <c r="AL26" s="628" t="s">
        <v>110</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4755508</v>
      </c>
      <c r="CS26" s="624"/>
      <c r="CT26" s="624"/>
      <c r="CU26" s="624"/>
      <c r="CV26" s="624"/>
      <c r="CW26" s="624"/>
      <c r="CX26" s="624"/>
      <c r="CY26" s="625"/>
      <c r="CZ26" s="657">
        <v>12.6</v>
      </c>
      <c r="DA26" s="658"/>
      <c r="DB26" s="658"/>
      <c r="DC26" s="659"/>
      <c r="DD26" s="632">
        <v>4457224</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2430720</v>
      </c>
      <c r="S27" s="624"/>
      <c r="T27" s="624"/>
      <c r="U27" s="624"/>
      <c r="V27" s="624"/>
      <c r="W27" s="624"/>
      <c r="X27" s="624"/>
      <c r="Y27" s="625"/>
      <c r="Z27" s="626">
        <v>6.3</v>
      </c>
      <c r="AA27" s="626"/>
      <c r="AB27" s="626"/>
      <c r="AC27" s="626"/>
      <c r="AD27" s="627" t="s">
        <v>110</v>
      </c>
      <c r="AE27" s="627"/>
      <c r="AF27" s="627"/>
      <c r="AG27" s="627"/>
      <c r="AH27" s="627"/>
      <c r="AI27" s="627"/>
      <c r="AJ27" s="627"/>
      <c r="AK27" s="627"/>
      <c r="AL27" s="628" t="s">
        <v>110</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17511224</v>
      </c>
      <c r="BH27" s="624"/>
      <c r="BI27" s="624"/>
      <c r="BJ27" s="624"/>
      <c r="BK27" s="624"/>
      <c r="BL27" s="624"/>
      <c r="BM27" s="624"/>
      <c r="BN27" s="625"/>
      <c r="BO27" s="626">
        <v>100</v>
      </c>
      <c r="BP27" s="626"/>
      <c r="BQ27" s="626"/>
      <c r="BR27" s="626"/>
      <c r="BS27" s="632">
        <v>256131</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6954668</v>
      </c>
      <c r="CS27" s="655"/>
      <c r="CT27" s="655"/>
      <c r="CU27" s="655"/>
      <c r="CV27" s="655"/>
      <c r="CW27" s="655"/>
      <c r="CX27" s="655"/>
      <c r="CY27" s="656"/>
      <c r="CZ27" s="657">
        <v>18.5</v>
      </c>
      <c r="DA27" s="658"/>
      <c r="DB27" s="658"/>
      <c r="DC27" s="659"/>
      <c r="DD27" s="632">
        <v>2213547</v>
      </c>
      <c r="DE27" s="655"/>
      <c r="DF27" s="655"/>
      <c r="DG27" s="655"/>
      <c r="DH27" s="655"/>
      <c r="DI27" s="655"/>
      <c r="DJ27" s="655"/>
      <c r="DK27" s="656"/>
      <c r="DL27" s="632">
        <v>2211711</v>
      </c>
      <c r="DM27" s="655"/>
      <c r="DN27" s="655"/>
      <c r="DO27" s="655"/>
      <c r="DP27" s="655"/>
      <c r="DQ27" s="655"/>
      <c r="DR27" s="655"/>
      <c r="DS27" s="655"/>
      <c r="DT27" s="655"/>
      <c r="DU27" s="655"/>
      <c r="DV27" s="656"/>
      <c r="DW27" s="628">
        <v>9.1</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104660</v>
      </c>
      <c r="S28" s="624"/>
      <c r="T28" s="624"/>
      <c r="U28" s="624"/>
      <c r="V28" s="624"/>
      <c r="W28" s="624"/>
      <c r="X28" s="624"/>
      <c r="Y28" s="625"/>
      <c r="Z28" s="626">
        <v>0.3</v>
      </c>
      <c r="AA28" s="626"/>
      <c r="AB28" s="626"/>
      <c r="AC28" s="626"/>
      <c r="AD28" s="627">
        <v>61125</v>
      </c>
      <c r="AE28" s="627"/>
      <c r="AF28" s="627"/>
      <c r="AG28" s="627"/>
      <c r="AH28" s="627"/>
      <c r="AI28" s="627"/>
      <c r="AJ28" s="627"/>
      <c r="AK28" s="627"/>
      <c r="AL28" s="628">
        <v>0.3</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4312778</v>
      </c>
      <c r="CS28" s="624"/>
      <c r="CT28" s="624"/>
      <c r="CU28" s="624"/>
      <c r="CV28" s="624"/>
      <c r="CW28" s="624"/>
      <c r="CX28" s="624"/>
      <c r="CY28" s="625"/>
      <c r="CZ28" s="657">
        <v>11.5</v>
      </c>
      <c r="DA28" s="658"/>
      <c r="DB28" s="658"/>
      <c r="DC28" s="659"/>
      <c r="DD28" s="632">
        <v>4251671</v>
      </c>
      <c r="DE28" s="624"/>
      <c r="DF28" s="624"/>
      <c r="DG28" s="624"/>
      <c r="DH28" s="624"/>
      <c r="DI28" s="624"/>
      <c r="DJ28" s="624"/>
      <c r="DK28" s="625"/>
      <c r="DL28" s="632">
        <v>4251671</v>
      </c>
      <c r="DM28" s="624"/>
      <c r="DN28" s="624"/>
      <c r="DO28" s="624"/>
      <c r="DP28" s="624"/>
      <c r="DQ28" s="624"/>
      <c r="DR28" s="624"/>
      <c r="DS28" s="624"/>
      <c r="DT28" s="624"/>
      <c r="DU28" s="624"/>
      <c r="DV28" s="625"/>
      <c r="DW28" s="628">
        <v>17.5</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216515</v>
      </c>
      <c r="S29" s="624"/>
      <c r="T29" s="624"/>
      <c r="U29" s="624"/>
      <c r="V29" s="624"/>
      <c r="W29" s="624"/>
      <c r="X29" s="624"/>
      <c r="Y29" s="625"/>
      <c r="Z29" s="626">
        <v>0.6</v>
      </c>
      <c r="AA29" s="626"/>
      <c r="AB29" s="626"/>
      <c r="AC29" s="626"/>
      <c r="AD29" s="627" t="s">
        <v>110</v>
      </c>
      <c r="AE29" s="627"/>
      <c r="AF29" s="627"/>
      <c r="AG29" s="627"/>
      <c r="AH29" s="627"/>
      <c r="AI29" s="627"/>
      <c r="AJ29" s="627"/>
      <c r="AK29" s="627"/>
      <c r="AL29" s="628" t="s">
        <v>110</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57</v>
      </c>
      <c r="CG29" s="638"/>
      <c r="CH29" s="638"/>
      <c r="CI29" s="638"/>
      <c r="CJ29" s="638"/>
      <c r="CK29" s="638"/>
      <c r="CL29" s="638"/>
      <c r="CM29" s="638"/>
      <c r="CN29" s="638"/>
      <c r="CO29" s="638"/>
      <c r="CP29" s="638"/>
      <c r="CQ29" s="639"/>
      <c r="CR29" s="623">
        <v>4312303</v>
      </c>
      <c r="CS29" s="655"/>
      <c r="CT29" s="655"/>
      <c r="CU29" s="655"/>
      <c r="CV29" s="655"/>
      <c r="CW29" s="655"/>
      <c r="CX29" s="655"/>
      <c r="CY29" s="656"/>
      <c r="CZ29" s="657">
        <v>11.5</v>
      </c>
      <c r="DA29" s="658"/>
      <c r="DB29" s="658"/>
      <c r="DC29" s="659"/>
      <c r="DD29" s="632">
        <v>4251196</v>
      </c>
      <c r="DE29" s="655"/>
      <c r="DF29" s="655"/>
      <c r="DG29" s="655"/>
      <c r="DH29" s="655"/>
      <c r="DI29" s="655"/>
      <c r="DJ29" s="655"/>
      <c r="DK29" s="656"/>
      <c r="DL29" s="632">
        <v>4251196</v>
      </c>
      <c r="DM29" s="655"/>
      <c r="DN29" s="655"/>
      <c r="DO29" s="655"/>
      <c r="DP29" s="655"/>
      <c r="DQ29" s="655"/>
      <c r="DR29" s="655"/>
      <c r="DS29" s="655"/>
      <c r="DT29" s="655"/>
      <c r="DU29" s="655"/>
      <c r="DV29" s="656"/>
      <c r="DW29" s="628">
        <v>17.5</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1439422</v>
      </c>
      <c r="S30" s="624"/>
      <c r="T30" s="624"/>
      <c r="U30" s="624"/>
      <c r="V30" s="624"/>
      <c r="W30" s="624"/>
      <c r="X30" s="624"/>
      <c r="Y30" s="625"/>
      <c r="Z30" s="626">
        <v>3.7</v>
      </c>
      <c r="AA30" s="626"/>
      <c r="AB30" s="626"/>
      <c r="AC30" s="626"/>
      <c r="AD30" s="627" t="s">
        <v>110</v>
      </c>
      <c r="AE30" s="627"/>
      <c r="AF30" s="627"/>
      <c r="AG30" s="627"/>
      <c r="AH30" s="627"/>
      <c r="AI30" s="627"/>
      <c r="AJ30" s="627"/>
      <c r="AK30" s="627"/>
      <c r="AL30" s="628" t="s">
        <v>110</v>
      </c>
      <c r="AM30" s="629"/>
      <c r="AN30" s="629"/>
      <c r="AO30" s="630"/>
      <c r="AP30" s="669" t="s">
        <v>288</v>
      </c>
      <c r="AQ30" s="670"/>
      <c r="AR30" s="670"/>
      <c r="AS30" s="670"/>
      <c r="AT30" s="675" t="s">
        <v>289</v>
      </c>
      <c r="AU30" s="182"/>
      <c r="AV30" s="182"/>
      <c r="AW30" s="182"/>
      <c r="AX30" s="609" t="s">
        <v>168</v>
      </c>
      <c r="AY30" s="610"/>
      <c r="AZ30" s="610"/>
      <c r="BA30" s="610"/>
      <c r="BB30" s="610"/>
      <c r="BC30" s="610"/>
      <c r="BD30" s="610"/>
      <c r="BE30" s="610"/>
      <c r="BF30" s="611"/>
      <c r="BG30" s="681">
        <v>99.4</v>
      </c>
      <c r="BH30" s="682"/>
      <c r="BI30" s="682"/>
      <c r="BJ30" s="682"/>
      <c r="BK30" s="682"/>
      <c r="BL30" s="682"/>
      <c r="BM30" s="618">
        <v>95.7</v>
      </c>
      <c r="BN30" s="682"/>
      <c r="BO30" s="682"/>
      <c r="BP30" s="682"/>
      <c r="BQ30" s="683"/>
      <c r="BR30" s="681">
        <v>99.2</v>
      </c>
      <c r="BS30" s="682"/>
      <c r="BT30" s="682"/>
      <c r="BU30" s="682"/>
      <c r="BV30" s="682"/>
      <c r="BW30" s="682"/>
      <c r="BX30" s="618">
        <v>95</v>
      </c>
      <c r="BY30" s="682"/>
      <c r="BZ30" s="682"/>
      <c r="CA30" s="682"/>
      <c r="CB30" s="683"/>
      <c r="CD30" s="686"/>
      <c r="CE30" s="687"/>
      <c r="CF30" s="637" t="s">
        <v>290</v>
      </c>
      <c r="CG30" s="638"/>
      <c r="CH30" s="638"/>
      <c r="CI30" s="638"/>
      <c r="CJ30" s="638"/>
      <c r="CK30" s="638"/>
      <c r="CL30" s="638"/>
      <c r="CM30" s="638"/>
      <c r="CN30" s="638"/>
      <c r="CO30" s="638"/>
      <c r="CP30" s="638"/>
      <c r="CQ30" s="639"/>
      <c r="CR30" s="623">
        <v>3889467</v>
      </c>
      <c r="CS30" s="624"/>
      <c r="CT30" s="624"/>
      <c r="CU30" s="624"/>
      <c r="CV30" s="624"/>
      <c r="CW30" s="624"/>
      <c r="CX30" s="624"/>
      <c r="CY30" s="625"/>
      <c r="CZ30" s="657">
        <v>10.3</v>
      </c>
      <c r="DA30" s="658"/>
      <c r="DB30" s="658"/>
      <c r="DC30" s="659"/>
      <c r="DD30" s="632">
        <v>3828360</v>
      </c>
      <c r="DE30" s="624"/>
      <c r="DF30" s="624"/>
      <c r="DG30" s="624"/>
      <c r="DH30" s="624"/>
      <c r="DI30" s="624"/>
      <c r="DJ30" s="624"/>
      <c r="DK30" s="625"/>
      <c r="DL30" s="632">
        <v>3828360</v>
      </c>
      <c r="DM30" s="624"/>
      <c r="DN30" s="624"/>
      <c r="DO30" s="624"/>
      <c r="DP30" s="624"/>
      <c r="DQ30" s="624"/>
      <c r="DR30" s="624"/>
      <c r="DS30" s="624"/>
      <c r="DT30" s="624"/>
      <c r="DU30" s="624"/>
      <c r="DV30" s="625"/>
      <c r="DW30" s="628">
        <v>15.8</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582369</v>
      </c>
      <c r="S31" s="624"/>
      <c r="T31" s="624"/>
      <c r="U31" s="624"/>
      <c r="V31" s="624"/>
      <c r="W31" s="624"/>
      <c r="X31" s="624"/>
      <c r="Y31" s="625"/>
      <c r="Z31" s="626">
        <v>1.5</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99.4</v>
      </c>
      <c r="BH31" s="655"/>
      <c r="BI31" s="655"/>
      <c r="BJ31" s="655"/>
      <c r="BK31" s="655"/>
      <c r="BL31" s="655"/>
      <c r="BM31" s="629">
        <v>96.8</v>
      </c>
      <c r="BN31" s="679"/>
      <c r="BO31" s="679"/>
      <c r="BP31" s="679"/>
      <c r="BQ31" s="680"/>
      <c r="BR31" s="678">
        <v>99.4</v>
      </c>
      <c r="BS31" s="655"/>
      <c r="BT31" s="655"/>
      <c r="BU31" s="655"/>
      <c r="BV31" s="655"/>
      <c r="BW31" s="655"/>
      <c r="BX31" s="629">
        <v>96.3</v>
      </c>
      <c r="BY31" s="679"/>
      <c r="BZ31" s="679"/>
      <c r="CA31" s="679"/>
      <c r="CB31" s="680"/>
      <c r="CD31" s="686"/>
      <c r="CE31" s="687"/>
      <c r="CF31" s="637" t="s">
        <v>294</v>
      </c>
      <c r="CG31" s="638"/>
      <c r="CH31" s="638"/>
      <c r="CI31" s="638"/>
      <c r="CJ31" s="638"/>
      <c r="CK31" s="638"/>
      <c r="CL31" s="638"/>
      <c r="CM31" s="638"/>
      <c r="CN31" s="638"/>
      <c r="CO31" s="638"/>
      <c r="CP31" s="638"/>
      <c r="CQ31" s="639"/>
      <c r="CR31" s="623">
        <v>422836</v>
      </c>
      <c r="CS31" s="655"/>
      <c r="CT31" s="655"/>
      <c r="CU31" s="655"/>
      <c r="CV31" s="655"/>
      <c r="CW31" s="655"/>
      <c r="CX31" s="655"/>
      <c r="CY31" s="656"/>
      <c r="CZ31" s="657">
        <v>1.1000000000000001</v>
      </c>
      <c r="DA31" s="658"/>
      <c r="DB31" s="658"/>
      <c r="DC31" s="659"/>
      <c r="DD31" s="632">
        <v>422836</v>
      </c>
      <c r="DE31" s="655"/>
      <c r="DF31" s="655"/>
      <c r="DG31" s="655"/>
      <c r="DH31" s="655"/>
      <c r="DI31" s="655"/>
      <c r="DJ31" s="655"/>
      <c r="DK31" s="656"/>
      <c r="DL31" s="632">
        <v>422836</v>
      </c>
      <c r="DM31" s="655"/>
      <c r="DN31" s="655"/>
      <c r="DO31" s="655"/>
      <c r="DP31" s="655"/>
      <c r="DQ31" s="655"/>
      <c r="DR31" s="655"/>
      <c r="DS31" s="655"/>
      <c r="DT31" s="655"/>
      <c r="DU31" s="655"/>
      <c r="DV31" s="656"/>
      <c r="DW31" s="628">
        <v>1.7</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1205866</v>
      </c>
      <c r="S32" s="624"/>
      <c r="T32" s="624"/>
      <c r="U32" s="624"/>
      <c r="V32" s="624"/>
      <c r="W32" s="624"/>
      <c r="X32" s="624"/>
      <c r="Y32" s="625"/>
      <c r="Z32" s="626">
        <v>3.1</v>
      </c>
      <c r="AA32" s="626"/>
      <c r="AB32" s="626"/>
      <c r="AC32" s="626"/>
      <c r="AD32" s="627">
        <v>35026</v>
      </c>
      <c r="AE32" s="627"/>
      <c r="AF32" s="627"/>
      <c r="AG32" s="627"/>
      <c r="AH32" s="627"/>
      <c r="AI32" s="627"/>
      <c r="AJ32" s="627"/>
      <c r="AK32" s="627"/>
      <c r="AL32" s="628">
        <v>0.2</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99.3</v>
      </c>
      <c r="BH32" s="691"/>
      <c r="BI32" s="691"/>
      <c r="BJ32" s="691"/>
      <c r="BK32" s="691"/>
      <c r="BL32" s="691"/>
      <c r="BM32" s="692">
        <v>94.1</v>
      </c>
      <c r="BN32" s="691"/>
      <c r="BO32" s="691"/>
      <c r="BP32" s="691"/>
      <c r="BQ32" s="693"/>
      <c r="BR32" s="690">
        <v>99</v>
      </c>
      <c r="BS32" s="691"/>
      <c r="BT32" s="691"/>
      <c r="BU32" s="691"/>
      <c r="BV32" s="691"/>
      <c r="BW32" s="691"/>
      <c r="BX32" s="692">
        <v>93.2</v>
      </c>
      <c r="BY32" s="691"/>
      <c r="BZ32" s="691"/>
      <c r="CA32" s="691"/>
      <c r="CB32" s="693"/>
      <c r="CD32" s="688"/>
      <c r="CE32" s="689"/>
      <c r="CF32" s="637" t="s">
        <v>297</v>
      </c>
      <c r="CG32" s="638"/>
      <c r="CH32" s="638"/>
      <c r="CI32" s="638"/>
      <c r="CJ32" s="638"/>
      <c r="CK32" s="638"/>
      <c r="CL32" s="638"/>
      <c r="CM32" s="638"/>
      <c r="CN32" s="638"/>
      <c r="CO32" s="638"/>
      <c r="CP32" s="638"/>
      <c r="CQ32" s="639"/>
      <c r="CR32" s="623">
        <v>475</v>
      </c>
      <c r="CS32" s="624"/>
      <c r="CT32" s="624"/>
      <c r="CU32" s="624"/>
      <c r="CV32" s="624"/>
      <c r="CW32" s="624"/>
      <c r="CX32" s="624"/>
      <c r="CY32" s="625"/>
      <c r="CZ32" s="657">
        <v>0</v>
      </c>
      <c r="DA32" s="658"/>
      <c r="DB32" s="658"/>
      <c r="DC32" s="659"/>
      <c r="DD32" s="632">
        <v>475</v>
      </c>
      <c r="DE32" s="624"/>
      <c r="DF32" s="624"/>
      <c r="DG32" s="624"/>
      <c r="DH32" s="624"/>
      <c r="DI32" s="624"/>
      <c r="DJ32" s="624"/>
      <c r="DK32" s="625"/>
      <c r="DL32" s="632">
        <v>475</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2726023</v>
      </c>
      <c r="S33" s="624"/>
      <c r="T33" s="624"/>
      <c r="U33" s="624"/>
      <c r="V33" s="624"/>
      <c r="W33" s="624"/>
      <c r="X33" s="624"/>
      <c r="Y33" s="625"/>
      <c r="Z33" s="626">
        <v>7.1</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15258326</v>
      </c>
      <c r="CS33" s="655"/>
      <c r="CT33" s="655"/>
      <c r="CU33" s="655"/>
      <c r="CV33" s="655"/>
      <c r="CW33" s="655"/>
      <c r="CX33" s="655"/>
      <c r="CY33" s="656"/>
      <c r="CZ33" s="657">
        <v>40.5</v>
      </c>
      <c r="DA33" s="658"/>
      <c r="DB33" s="658"/>
      <c r="DC33" s="659"/>
      <c r="DD33" s="632">
        <v>12138424</v>
      </c>
      <c r="DE33" s="655"/>
      <c r="DF33" s="655"/>
      <c r="DG33" s="655"/>
      <c r="DH33" s="655"/>
      <c r="DI33" s="655"/>
      <c r="DJ33" s="655"/>
      <c r="DK33" s="656"/>
      <c r="DL33" s="632">
        <v>9856741</v>
      </c>
      <c r="DM33" s="655"/>
      <c r="DN33" s="655"/>
      <c r="DO33" s="655"/>
      <c r="DP33" s="655"/>
      <c r="DQ33" s="655"/>
      <c r="DR33" s="655"/>
      <c r="DS33" s="655"/>
      <c r="DT33" s="655"/>
      <c r="DU33" s="655"/>
      <c r="DV33" s="656"/>
      <c r="DW33" s="628">
        <v>40.700000000000003</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6551762</v>
      </c>
      <c r="CS34" s="624"/>
      <c r="CT34" s="624"/>
      <c r="CU34" s="624"/>
      <c r="CV34" s="624"/>
      <c r="CW34" s="624"/>
      <c r="CX34" s="624"/>
      <c r="CY34" s="625"/>
      <c r="CZ34" s="657">
        <v>17.399999999999999</v>
      </c>
      <c r="DA34" s="658"/>
      <c r="DB34" s="658"/>
      <c r="DC34" s="659"/>
      <c r="DD34" s="632">
        <v>4950321</v>
      </c>
      <c r="DE34" s="624"/>
      <c r="DF34" s="624"/>
      <c r="DG34" s="624"/>
      <c r="DH34" s="624"/>
      <c r="DI34" s="624"/>
      <c r="DJ34" s="624"/>
      <c r="DK34" s="625"/>
      <c r="DL34" s="632">
        <v>4017428</v>
      </c>
      <c r="DM34" s="624"/>
      <c r="DN34" s="624"/>
      <c r="DO34" s="624"/>
      <c r="DP34" s="624"/>
      <c r="DQ34" s="624"/>
      <c r="DR34" s="624"/>
      <c r="DS34" s="624"/>
      <c r="DT34" s="624"/>
      <c r="DU34" s="624"/>
      <c r="DV34" s="625"/>
      <c r="DW34" s="628">
        <v>16.600000000000001</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1826723</v>
      </c>
      <c r="S35" s="624"/>
      <c r="T35" s="624"/>
      <c r="U35" s="624"/>
      <c r="V35" s="624"/>
      <c r="W35" s="624"/>
      <c r="X35" s="624"/>
      <c r="Y35" s="625"/>
      <c r="Z35" s="626">
        <v>4.8</v>
      </c>
      <c r="AA35" s="626"/>
      <c r="AB35" s="626"/>
      <c r="AC35" s="626"/>
      <c r="AD35" s="627" t="s">
        <v>110</v>
      </c>
      <c r="AE35" s="627"/>
      <c r="AF35" s="627"/>
      <c r="AG35" s="627"/>
      <c r="AH35" s="627"/>
      <c r="AI35" s="627"/>
      <c r="AJ35" s="627"/>
      <c r="AK35" s="627"/>
      <c r="AL35" s="628" t="s">
        <v>110</v>
      </c>
      <c r="AM35" s="629"/>
      <c r="AN35" s="629"/>
      <c r="AO35" s="630"/>
      <c r="AP35" s="186"/>
      <c r="AQ35" s="634" t="s">
        <v>305</v>
      </c>
      <c r="AR35" s="635"/>
      <c r="AS35" s="635"/>
      <c r="AT35" s="635"/>
      <c r="AU35" s="635"/>
      <c r="AV35" s="635"/>
      <c r="AW35" s="635"/>
      <c r="AX35" s="635"/>
      <c r="AY35" s="636"/>
      <c r="AZ35" s="612">
        <v>5691747</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8428</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307450</v>
      </c>
      <c r="CS35" s="655"/>
      <c r="CT35" s="655"/>
      <c r="CU35" s="655"/>
      <c r="CV35" s="655"/>
      <c r="CW35" s="655"/>
      <c r="CX35" s="655"/>
      <c r="CY35" s="656"/>
      <c r="CZ35" s="657">
        <v>0.8</v>
      </c>
      <c r="DA35" s="658"/>
      <c r="DB35" s="658"/>
      <c r="DC35" s="659"/>
      <c r="DD35" s="632">
        <v>276083</v>
      </c>
      <c r="DE35" s="655"/>
      <c r="DF35" s="655"/>
      <c r="DG35" s="655"/>
      <c r="DH35" s="655"/>
      <c r="DI35" s="655"/>
      <c r="DJ35" s="655"/>
      <c r="DK35" s="656"/>
      <c r="DL35" s="632">
        <v>276083</v>
      </c>
      <c r="DM35" s="655"/>
      <c r="DN35" s="655"/>
      <c r="DO35" s="655"/>
      <c r="DP35" s="655"/>
      <c r="DQ35" s="655"/>
      <c r="DR35" s="655"/>
      <c r="DS35" s="655"/>
      <c r="DT35" s="655"/>
      <c r="DU35" s="655"/>
      <c r="DV35" s="656"/>
      <c r="DW35" s="628">
        <v>1.1000000000000001</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38396423</v>
      </c>
      <c r="S36" s="696"/>
      <c r="T36" s="696"/>
      <c r="U36" s="696"/>
      <c r="V36" s="696"/>
      <c r="W36" s="696"/>
      <c r="X36" s="696"/>
      <c r="Y36" s="697"/>
      <c r="Z36" s="698">
        <v>100</v>
      </c>
      <c r="AA36" s="698"/>
      <c r="AB36" s="698"/>
      <c r="AC36" s="698"/>
      <c r="AD36" s="699">
        <v>22411799</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1828836</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-539103</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4735939</v>
      </c>
      <c r="CS36" s="624"/>
      <c r="CT36" s="624"/>
      <c r="CU36" s="624"/>
      <c r="CV36" s="624"/>
      <c r="CW36" s="624"/>
      <c r="CX36" s="624"/>
      <c r="CY36" s="625"/>
      <c r="CZ36" s="657">
        <v>12.6</v>
      </c>
      <c r="DA36" s="658"/>
      <c r="DB36" s="658"/>
      <c r="DC36" s="659"/>
      <c r="DD36" s="632">
        <v>4302047</v>
      </c>
      <c r="DE36" s="624"/>
      <c r="DF36" s="624"/>
      <c r="DG36" s="624"/>
      <c r="DH36" s="624"/>
      <c r="DI36" s="624"/>
      <c r="DJ36" s="624"/>
      <c r="DK36" s="625"/>
      <c r="DL36" s="632">
        <v>3480893</v>
      </c>
      <c r="DM36" s="624"/>
      <c r="DN36" s="624"/>
      <c r="DO36" s="624"/>
      <c r="DP36" s="624"/>
      <c r="DQ36" s="624"/>
      <c r="DR36" s="624"/>
      <c r="DS36" s="624"/>
      <c r="DT36" s="624"/>
      <c r="DU36" s="624"/>
      <c r="DV36" s="625"/>
      <c r="DW36" s="628">
        <v>14.4</v>
      </c>
      <c r="DX36" s="653"/>
      <c r="DY36" s="653"/>
      <c r="DZ36" s="653"/>
      <c r="EA36" s="653"/>
      <c r="EB36" s="653"/>
      <c r="EC36" s="654"/>
    </row>
    <row r="37" spans="2:133" ht="11.25" customHeight="1">
      <c r="AQ37" s="702" t="s">
        <v>312</v>
      </c>
      <c r="AR37" s="703"/>
      <c r="AS37" s="703"/>
      <c r="AT37" s="703"/>
      <c r="AU37" s="703"/>
      <c r="AV37" s="703"/>
      <c r="AW37" s="703"/>
      <c r="AX37" s="703"/>
      <c r="AY37" s="704"/>
      <c r="AZ37" s="623">
        <v>1085209</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12845</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10961</v>
      </c>
      <c r="CS37" s="655"/>
      <c r="CT37" s="655"/>
      <c r="CU37" s="655"/>
      <c r="CV37" s="655"/>
      <c r="CW37" s="655"/>
      <c r="CX37" s="655"/>
      <c r="CY37" s="656"/>
      <c r="CZ37" s="657">
        <v>0</v>
      </c>
      <c r="DA37" s="658"/>
      <c r="DB37" s="658"/>
      <c r="DC37" s="659"/>
      <c r="DD37" s="632">
        <v>10961</v>
      </c>
      <c r="DE37" s="655"/>
      <c r="DF37" s="655"/>
      <c r="DG37" s="655"/>
      <c r="DH37" s="655"/>
      <c r="DI37" s="655"/>
      <c r="DJ37" s="655"/>
      <c r="DK37" s="656"/>
      <c r="DL37" s="632">
        <v>8981</v>
      </c>
      <c r="DM37" s="655"/>
      <c r="DN37" s="655"/>
      <c r="DO37" s="655"/>
      <c r="DP37" s="655"/>
      <c r="DQ37" s="655"/>
      <c r="DR37" s="655"/>
      <c r="DS37" s="655"/>
      <c r="DT37" s="655"/>
      <c r="DU37" s="655"/>
      <c r="DV37" s="656"/>
      <c r="DW37" s="628">
        <v>0</v>
      </c>
      <c r="DX37" s="653"/>
      <c r="DY37" s="653"/>
      <c r="DZ37" s="653"/>
      <c r="EA37" s="653"/>
      <c r="EB37" s="653"/>
      <c r="EC37" s="654"/>
    </row>
    <row r="38" spans="2:133" ht="11.25" customHeight="1">
      <c r="AQ38" s="702" t="s">
        <v>315</v>
      </c>
      <c r="AR38" s="703"/>
      <c r="AS38" s="703"/>
      <c r="AT38" s="703"/>
      <c r="AU38" s="703"/>
      <c r="AV38" s="703"/>
      <c r="AW38" s="703"/>
      <c r="AX38" s="703"/>
      <c r="AY38" s="704"/>
      <c r="AZ38" s="623">
        <v>89300</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21588</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2752925</v>
      </c>
      <c r="CS38" s="624"/>
      <c r="CT38" s="624"/>
      <c r="CU38" s="624"/>
      <c r="CV38" s="624"/>
      <c r="CW38" s="624"/>
      <c r="CX38" s="624"/>
      <c r="CY38" s="625"/>
      <c r="CZ38" s="657">
        <v>7.3</v>
      </c>
      <c r="DA38" s="658"/>
      <c r="DB38" s="658"/>
      <c r="DC38" s="659"/>
      <c r="DD38" s="632">
        <v>2292744</v>
      </c>
      <c r="DE38" s="624"/>
      <c r="DF38" s="624"/>
      <c r="DG38" s="624"/>
      <c r="DH38" s="624"/>
      <c r="DI38" s="624"/>
      <c r="DJ38" s="624"/>
      <c r="DK38" s="625"/>
      <c r="DL38" s="632">
        <v>2081077</v>
      </c>
      <c r="DM38" s="624"/>
      <c r="DN38" s="624"/>
      <c r="DO38" s="624"/>
      <c r="DP38" s="624"/>
      <c r="DQ38" s="624"/>
      <c r="DR38" s="624"/>
      <c r="DS38" s="624"/>
      <c r="DT38" s="624"/>
      <c r="DU38" s="624"/>
      <c r="DV38" s="625"/>
      <c r="DW38" s="628">
        <v>8.6</v>
      </c>
      <c r="DX38" s="653"/>
      <c r="DY38" s="653"/>
      <c r="DZ38" s="653"/>
      <c r="EA38" s="653"/>
      <c r="EB38" s="653"/>
      <c r="EC38" s="654"/>
    </row>
    <row r="39" spans="2:133" ht="11.25" customHeight="1">
      <c r="AQ39" s="702" t="s">
        <v>318</v>
      </c>
      <c r="AR39" s="703"/>
      <c r="AS39" s="703"/>
      <c r="AT39" s="703"/>
      <c r="AU39" s="703"/>
      <c r="AV39" s="703"/>
      <c r="AW39" s="703"/>
      <c r="AX39" s="703"/>
      <c r="AY39" s="704"/>
      <c r="AZ39" s="623">
        <v>24777</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98</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560370</v>
      </c>
      <c r="CS39" s="655"/>
      <c r="CT39" s="655"/>
      <c r="CU39" s="655"/>
      <c r="CV39" s="655"/>
      <c r="CW39" s="655"/>
      <c r="CX39" s="655"/>
      <c r="CY39" s="656"/>
      <c r="CZ39" s="657">
        <v>1.5</v>
      </c>
      <c r="DA39" s="658"/>
      <c r="DB39" s="658"/>
      <c r="DC39" s="659"/>
      <c r="DD39" s="632">
        <v>315969</v>
      </c>
      <c r="DE39" s="655"/>
      <c r="DF39" s="655"/>
      <c r="DG39" s="655"/>
      <c r="DH39" s="655"/>
      <c r="DI39" s="655"/>
      <c r="DJ39" s="655"/>
      <c r="DK39" s="656"/>
      <c r="DL39" s="632" t="s">
        <v>322</v>
      </c>
      <c r="DM39" s="655"/>
      <c r="DN39" s="655"/>
      <c r="DO39" s="655"/>
      <c r="DP39" s="655"/>
      <c r="DQ39" s="655"/>
      <c r="DR39" s="655"/>
      <c r="DS39" s="655"/>
      <c r="DT39" s="655"/>
      <c r="DU39" s="655"/>
      <c r="DV39" s="656"/>
      <c r="DW39" s="628" t="s">
        <v>322</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685408</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105</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349880</v>
      </c>
      <c r="CS40" s="624"/>
      <c r="CT40" s="624"/>
      <c r="CU40" s="624"/>
      <c r="CV40" s="624"/>
      <c r="CW40" s="624"/>
      <c r="CX40" s="624"/>
      <c r="CY40" s="625"/>
      <c r="CZ40" s="657">
        <v>0.9</v>
      </c>
      <c r="DA40" s="658"/>
      <c r="DB40" s="658"/>
      <c r="DC40" s="659"/>
      <c r="DD40" s="632">
        <v>1260</v>
      </c>
      <c r="DE40" s="624"/>
      <c r="DF40" s="624"/>
      <c r="DG40" s="624"/>
      <c r="DH40" s="624"/>
      <c r="DI40" s="624"/>
      <c r="DJ40" s="624"/>
      <c r="DK40" s="625"/>
      <c r="DL40" s="632">
        <v>1260</v>
      </c>
      <c r="DM40" s="624"/>
      <c r="DN40" s="624"/>
      <c r="DO40" s="624"/>
      <c r="DP40" s="624"/>
      <c r="DQ40" s="624"/>
      <c r="DR40" s="624"/>
      <c r="DS40" s="624"/>
      <c r="DT40" s="624"/>
      <c r="DU40" s="624"/>
      <c r="DV40" s="625"/>
      <c r="DW40" s="628">
        <v>0</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1978217</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316</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329</v>
      </c>
      <c r="CS41" s="655"/>
      <c r="CT41" s="655"/>
      <c r="CU41" s="655"/>
      <c r="CV41" s="655"/>
      <c r="CW41" s="655"/>
      <c r="CX41" s="655"/>
      <c r="CY41" s="656"/>
      <c r="CZ41" s="657" t="s">
        <v>329</v>
      </c>
      <c r="DA41" s="658"/>
      <c r="DB41" s="658"/>
      <c r="DC41" s="659"/>
      <c r="DD41" s="632" t="s">
        <v>329</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331</v>
      </c>
      <c r="CE42" s="621"/>
      <c r="CF42" s="621"/>
      <c r="CG42" s="621"/>
      <c r="CH42" s="621"/>
      <c r="CI42" s="621"/>
      <c r="CJ42" s="621"/>
      <c r="CK42" s="621"/>
      <c r="CL42" s="621"/>
      <c r="CM42" s="621"/>
      <c r="CN42" s="621"/>
      <c r="CO42" s="621"/>
      <c r="CP42" s="621"/>
      <c r="CQ42" s="622"/>
      <c r="CR42" s="623">
        <v>3972023</v>
      </c>
      <c r="CS42" s="624"/>
      <c r="CT42" s="624"/>
      <c r="CU42" s="624"/>
      <c r="CV42" s="624"/>
      <c r="CW42" s="624"/>
      <c r="CX42" s="624"/>
      <c r="CY42" s="625"/>
      <c r="CZ42" s="657">
        <v>10.5</v>
      </c>
      <c r="DA42" s="706"/>
      <c r="DB42" s="706"/>
      <c r="DC42" s="707"/>
      <c r="DD42" s="632">
        <v>1373187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333</v>
      </c>
      <c r="CE43" s="621"/>
      <c r="CF43" s="621"/>
      <c r="CG43" s="621"/>
      <c r="CH43" s="621"/>
      <c r="CI43" s="621"/>
      <c r="CJ43" s="621"/>
      <c r="CK43" s="621"/>
      <c r="CL43" s="621"/>
      <c r="CM43" s="621"/>
      <c r="CN43" s="621"/>
      <c r="CO43" s="621"/>
      <c r="CP43" s="621"/>
      <c r="CQ43" s="622"/>
      <c r="CR43" s="623">
        <v>37000</v>
      </c>
      <c r="CS43" s="655"/>
      <c r="CT43" s="655"/>
      <c r="CU43" s="655"/>
      <c r="CV43" s="655"/>
      <c r="CW43" s="655"/>
      <c r="CX43" s="655"/>
      <c r="CY43" s="656"/>
      <c r="CZ43" s="657">
        <v>0.1</v>
      </c>
      <c r="DA43" s="658"/>
      <c r="DB43" s="658"/>
      <c r="DC43" s="659"/>
      <c r="DD43" s="632">
        <v>37000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334</v>
      </c>
      <c r="CD44" s="729" t="s">
        <v>286</v>
      </c>
      <c r="CE44" s="730"/>
      <c r="CF44" s="620" t="s">
        <v>335</v>
      </c>
      <c r="CG44" s="621"/>
      <c r="CH44" s="621"/>
      <c r="CI44" s="621"/>
      <c r="CJ44" s="621"/>
      <c r="CK44" s="621"/>
      <c r="CL44" s="621"/>
      <c r="CM44" s="621"/>
      <c r="CN44" s="621"/>
      <c r="CO44" s="621"/>
      <c r="CP44" s="621"/>
      <c r="CQ44" s="622"/>
      <c r="CR44" s="623">
        <v>3748684</v>
      </c>
      <c r="CS44" s="624"/>
      <c r="CT44" s="624"/>
      <c r="CU44" s="624"/>
      <c r="CV44" s="624"/>
      <c r="CW44" s="624"/>
      <c r="CX44" s="624"/>
      <c r="CY44" s="625"/>
      <c r="CZ44" s="657">
        <v>10</v>
      </c>
      <c r="DA44" s="706"/>
      <c r="DB44" s="706"/>
      <c r="DC44" s="707"/>
      <c r="DD44" s="632">
        <v>1354173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336</v>
      </c>
      <c r="CG45" s="621"/>
      <c r="CH45" s="621"/>
      <c r="CI45" s="621"/>
      <c r="CJ45" s="621"/>
      <c r="CK45" s="621"/>
      <c r="CL45" s="621"/>
      <c r="CM45" s="621"/>
      <c r="CN45" s="621"/>
      <c r="CO45" s="621"/>
      <c r="CP45" s="621"/>
      <c r="CQ45" s="622"/>
      <c r="CR45" s="623">
        <v>1408181</v>
      </c>
      <c r="CS45" s="655"/>
      <c r="CT45" s="655"/>
      <c r="CU45" s="655"/>
      <c r="CV45" s="655"/>
      <c r="CW45" s="655"/>
      <c r="CX45" s="655"/>
      <c r="CY45" s="656"/>
      <c r="CZ45" s="657">
        <v>3.7</v>
      </c>
      <c r="DA45" s="658"/>
      <c r="DB45" s="658"/>
      <c r="DC45" s="659"/>
      <c r="DD45" s="632">
        <v>43920</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337</v>
      </c>
      <c r="CG46" s="621"/>
      <c r="CH46" s="621"/>
      <c r="CI46" s="621"/>
      <c r="CJ46" s="621"/>
      <c r="CK46" s="621"/>
      <c r="CL46" s="621"/>
      <c r="CM46" s="621"/>
      <c r="CN46" s="621"/>
      <c r="CO46" s="621"/>
      <c r="CP46" s="621"/>
      <c r="CQ46" s="622"/>
      <c r="CR46" s="623">
        <v>2335686</v>
      </c>
      <c r="CS46" s="624"/>
      <c r="CT46" s="624"/>
      <c r="CU46" s="624"/>
      <c r="CV46" s="624"/>
      <c r="CW46" s="624"/>
      <c r="CX46" s="624"/>
      <c r="CY46" s="625"/>
      <c r="CZ46" s="657">
        <v>6.2</v>
      </c>
      <c r="DA46" s="706"/>
      <c r="DB46" s="706"/>
      <c r="DC46" s="707"/>
      <c r="DD46" s="632">
        <v>1305572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338</v>
      </c>
      <c r="CG47" s="621"/>
      <c r="CH47" s="621"/>
      <c r="CI47" s="621"/>
      <c r="CJ47" s="621"/>
      <c r="CK47" s="621"/>
      <c r="CL47" s="621"/>
      <c r="CM47" s="621"/>
      <c r="CN47" s="621"/>
      <c r="CO47" s="621"/>
      <c r="CP47" s="621"/>
      <c r="CQ47" s="622"/>
      <c r="CR47" s="623">
        <v>223339</v>
      </c>
      <c r="CS47" s="655"/>
      <c r="CT47" s="655"/>
      <c r="CU47" s="655"/>
      <c r="CV47" s="655"/>
      <c r="CW47" s="655"/>
      <c r="CX47" s="655"/>
      <c r="CY47" s="656"/>
      <c r="CZ47" s="657">
        <v>0.6</v>
      </c>
      <c r="DA47" s="658"/>
      <c r="DB47" s="658"/>
      <c r="DC47" s="659"/>
      <c r="DD47" s="632">
        <v>19014</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339</v>
      </c>
      <c r="CG48" s="621"/>
      <c r="CH48" s="621"/>
      <c r="CI48" s="621"/>
      <c r="CJ48" s="621"/>
      <c r="CK48" s="621"/>
      <c r="CL48" s="621"/>
      <c r="CM48" s="621"/>
      <c r="CN48" s="621"/>
      <c r="CO48" s="621"/>
      <c r="CP48" s="621"/>
      <c r="CQ48" s="622"/>
      <c r="CR48" s="623" t="s">
        <v>110</v>
      </c>
      <c r="CS48" s="624"/>
      <c r="CT48" s="624"/>
      <c r="CU48" s="624"/>
      <c r="CV48" s="624"/>
      <c r="CW48" s="624"/>
      <c r="CX48" s="624"/>
      <c r="CY48" s="625"/>
      <c r="CZ48" s="657" t="s">
        <v>110</v>
      </c>
      <c r="DA48" s="706"/>
      <c r="DB48" s="706"/>
      <c r="DC48" s="707"/>
      <c r="DD48" s="632" t="s">
        <v>110</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340</v>
      </c>
      <c r="CE49" s="667"/>
      <c r="CF49" s="667"/>
      <c r="CG49" s="667"/>
      <c r="CH49" s="667"/>
      <c r="CI49" s="667"/>
      <c r="CJ49" s="667"/>
      <c r="CK49" s="667"/>
      <c r="CL49" s="667"/>
      <c r="CM49" s="667"/>
      <c r="CN49" s="667"/>
      <c r="CO49" s="667"/>
      <c r="CP49" s="667"/>
      <c r="CQ49" s="668"/>
      <c r="CR49" s="695">
        <v>37650051</v>
      </c>
      <c r="CS49" s="691"/>
      <c r="CT49" s="691"/>
      <c r="CU49" s="691"/>
      <c r="CV49" s="691"/>
      <c r="CW49" s="691"/>
      <c r="CX49" s="691"/>
      <c r="CY49" s="718"/>
      <c r="CZ49" s="719">
        <v>100</v>
      </c>
      <c r="DA49" s="720"/>
      <c r="DB49" s="720"/>
      <c r="DC49" s="721"/>
      <c r="DD49" s="722">
        <v>26649362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342</v>
      </c>
      <c r="DK2" s="765"/>
      <c r="DL2" s="765"/>
      <c r="DM2" s="765"/>
      <c r="DN2" s="765"/>
      <c r="DO2" s="766"/>
      <c r="DP2" s="200"/>
      <c r="DQ2" s="764" t="s">
        <v>343</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344</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346</v>
      </c>
      <c r="B5" s="759"/>
      <c r="C5" s="759"/>
      <c r="D5" s="759"/>
      <c r="E5" s="759"/>
      <c r="F5" s="759"/>
      <c r="G5" s="759"/>
      <c r="H5" s="759"/>
      <c r="I5" s="759"/>
      <c r="J5" s="759"/>
      <c r="K5" s="759"/>
      <c r="L5" s="759"/>
      <c r="M5" s="759"/>
      <c r="N5" s="759"/>
      <c r="O5" s="759"/>
      <c r="P5" s="760"/>
      <c r="Q5" s="735" t="s">
        <v>347</v>
      </c>
      <c r="R5" s="736"/>
      <c r="S5" s="736"/>
      <c r="T5" s="736"/>
      <c r="U5" s="737"/>
      <c r="V5" s="735" t="s">
        <v>348</v>
      </c>
      <c r="W5" s="736"/>
      <c r="X5" s="736"/>
      <c r="Y5" s="736"/>
      <c r="Z5" s="737"/>
      <c r="AA5" s="735" t="s">
        <v>349</v>
      </c>
      <c r="AB5" s="736"/>
      <c r="AC5" s="736"/>
      <c r="AD5" s="736"/>
      <c r="AE5" s="736"/>
      <c r="AF5" s="768" t="s">
        <v>350</v>
      </c>
      <c r="AG5" s="736"/>
      <c r="AH5" s="736"/>
      <c r="AI5" s="736"/>
      <c r="AJ5" s="747"/>
      <c r="AK5" s="736" t="s">
        <v>351</v>
      </c>
      <c r="AL5" s="736"/>
      <c r="AM5" s="736"/>
      <c r="AN5" s="736"/>
      <c r="AO5" s="737"/>
      <c r="AP5" s="735" t="s">
        <v>352</v>
      </c>
      <c r="AQ5" s="736"/>
      <c r="AR5" s="736"/>
      <c r="AS5" s="736"/>
      <c r="AT5" s="737"/>
      <c r="AU5" s="735" t="s">
        <v>353</v>
      </c>
      <c r="AV5" s="736"/>
      <c r="AW5" s="736"/>
      <c r="AX5" s="736"/>
      <c r="AY5" s="747"/>
      <c r="AZ5" s="207"/>
      <c r="BA5" s="207"/>
      <c r="BB5" s="207"/>
      <c r="BC5" s="207"/>
      <c r="BD5" s="207"/>
      <c r="BE5" s="208"/>
      <c r="BF5" s="208"/>
      <c r="BG5" s="208"/>
      <c r="BH5" s="208"/>
      <c r="BI5" s="208"/>
      <c r="BJ5" s="208"/>
      <c r="BK5" s="208"/>
      <c r="BL5" s="208"/>
      <c r="BM5" s="208"/>
      <c r="BN5" s="208"/>
      <c r="BO5" s="208"/>
      <c r="BP5" s="208"/>
      <c r="BQ5" s="758" t="s">
        <v>354</v>
      </c>
      <c r="BR5" s="759"/>
      <c r="BS5" s="759"/>
      <c r="BT5" s="759"/>
      <c r="BU5" s="759"/>
      <c r="BV5" s="759"/>
      <c r="BW5" s="759"/>
      <c r="BX5" s="759"/>
      <c r="BY5" s="759"/>
      <c r="BZ5" s="759"/>
      <c r="CA5" s="759"/>
      <c r="CB5" s="759"/>
      <c r="CC5" s="759"/>
      <c r="CD5" s="759"/>
      <c r="CE5" s="759"/>
      <c r="CF5" s="759"/>
      <c r="CG5" s="760"/>
      <c r="CH5" s="735" t="s">
        <v>355</v>
      </c>
      <c r="CI5" s="736"/>
      <c r="CJ5" s="736"/>
      <c r="CK5" s="736"/>
      <c r="CL5" s="737"/>
      <c r="CM5" s="735" t="s">
        <v>356</v>
      </c>
      <c r="CN5" s="736"/>
      <c r="CO5" s="736"/>
      <c r="CP5" s="736"/>
      <c r="CQ5" s="737"/>
      <c r="CR5" s="735" t="s">
        <v>357</v>
      </c>
      <c r="CS5" s="736"/>
      <c r="CT5" s="736"/>
      <c r="CU5" s="736"/>
      <c r="CV5" s="737"/>
      <c r="CW5" s="735" t="s">
        <v>358</v>
      </c>
      <c r="CX5" s="736"/>
      <c r="CY5" s="736"/>
      <c r="CZ5" s="736"/>
      <c r="DA5" s="737"/>
      <c r="DB5" s="735" t="s">
        <v>359</v>
      </c>
      <c r="DC5" s="736"/>
      <c r="DD5" s="736"/>
      <c r="DE5" s="736"/>
      <c r="DF5" s="737"/>
      <c r="DG5" s="741" t="s">
        <v>360</v>
      </c>
      <c r="DH5" s="742"/>
      <c r="DI5" s="742"/>
      <c r="DJ5" s="742"/>
      <c r="DK5" s="743"/>
      <c r="DL5" s="741" t="s">
        <v>361</v>
      </c>
      <c r="DM5" s="742"/>
      <c r="DN5" s="742"/>
      <c r="DO5" s="742"/>
      <c r="DP5" s="743"/>
      <c r="DQ5" s="735" t="s">
        <v>362</v>
      </c>
      <c r="DR5" s="736"/>
      <c r="DS5" s="736"/>
      <c r="DT5" s="736"/>
      <c r="DU5" s="737"/>
      <c r="DV5" s="735" t="s">
        <v>353</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363</v>
      </c>
      <c r="C7" s="750"/>
      <c r="D7" s="750"/>
      <c r="E7" s="750"/>
      <c r="F7" s="750"/>
      <c r="G7" s="750"/>
      <c r="H7" s="750"/>
      <c r="I7" s="750"/>
      <c r="J7" s="750"/>
      <c r="K7" s="750"/>
      <c r="L7" s="750"/>
      <c r="M7" s="750"/>
      <c r="N7" s="750"/>
      <c r="O7" s="750"/>
      <c r="P7" s="751"/>
      <c r="Q7" s="752">
        <v>38999</v>
      </c>
      <c r="R7" s="753"/>
      <c r="S7" s="753"/>
      <c r="T7" s="753"/>
      <c r="U7" s="753"/>
      <c r="V7" s="753">
        <v>38252</v>
      </c>
      <c r="W7" s="753"/>
      <c r="X7" s="753"/>
      <c r="Y7" s="753"/>
      <c r="Z7" s="753"/>
      <c r="AA7" s="753">
        <v>747</v>
      </c>
      <c r="AB7" s="753"/>
      <c r="AC7" s="753"/>
      <c r="AD7" s="753"/>
      <c r="AE7" s="754"/>
      <c r="AF7" s="755">
        <v>534</v>
      </c>
      <c r="AG7" s="756"/>
      <c r="AH7" s="756"/>
      <c r="AI7" s="756"/>
      <c r="AJ7" s="757"/>
      <c r="AK7" s="792">
        <v>1543</v>
      </c>
      <c r="AL7" s="793"/>
      <c r="AM7" s="793"/>
      <c r="AN7" s="793"/>
      <c r="AO7" s="793"/>
      <c r="AP7" s="793">
        <v>38524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533</v>
      </c>
      <c r="BT7" s="797"/>
      <c r="BU7" s="797"/>
      <c r="BV7" s="797"/>
      <c r="BW7" s="797"/>
      <c r="BX7" s="797"/>
      <c r="BY7" s="797"/>
      <c r="BZ7" s="797"/>
      <c r="CA7" s="797"/>
      <c r="CB7" s="797"/>
      <c r="CC7" s="797"/>
      <c r="CD7" s="797"/>
      <c r="CE7" s="797"/>
      <c r="CF7" s="797"/>
      <c r="CG7" s="798"/>
      <c r="CH7" s="789">
        <v>25001</v>
      </c>
      <c r="CI7" s="790"/>
      <c r="CJ7" s="790"/>
      <c r="CK7" s="790"/>
      <c r="CL7" s="791"/>
      <c r="CM7" s="789">
        <v>4801</v>
      </c>
      <c r="CN7" s="790"/>
      <c r="CO7" s="790"/>
      <c r="CP7" s="790"/>
      <c r="CQ7" s="791"/>
      <c r="CR7" s="789">
        <v>3015</v>
      </c>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t="s">
        <v>364</v>
      </c>
      <c r="C8" s="774"/>
      <c r="D8" s="774"/>
      <c r="E8" s="774"/>
      <c r="F8" s="774"/>
      <c r="G8" s="774"/>
      <c r="H8" s="774"/>
      <c r="I8" s="774"/>
      <c r="J8" s="774"/>
      <c r="K8" s="774"/>
      <c r="L8" s="774"/>
      <c r="M8" s="774"/>
      <c r="N8" s="774"/>
      <c r="O8" s="774"/>
      <c r="P8" s="775"/>
      <c r="Q8" s="776">
        <v>24</v>
      </c>
      <c r="R8" s="777"/>
      <c r="S8" s="777"/>
      <c r="T8" s="777"/>
      <c r="U8" s="777"/>
      <c r="V8" s="777">
        <v>24</v>
      </c>
      <c r="W8" s="777"/>
      <c r="X8" s="777"/>
      <c r="Y8" s="777"/>
      <c r="Z8" s="777"/>
      <c r="AA8" s="777" t="s">
        <v>539</v>
      </c>
      <c r="AB8" s="777"/>
      <c r="AC8" s="777"/>
      <c r="AD8" s="777"/>
      <c r="AE8" s="778"/>
      <c r="AF8" s="779" t="s">
        <v>110</v>
      </c>
      <c r="AG8" s="780"/>
      <c r="AH8" s="780"/>
      <c r="AI8" s="780"/>
      <c r="AJ8" s="781"/>
      <c r="AK8" s="782">
        <v>2</v>
      </c>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t="s">
        <v>540</v>
      </c>
      <c r="BS8" s="786" t="s">
        <v>534</v>
      </c>
      <c r="BT8" s="787"/>
      <c r="BU8" s="787"/>
      <c r="BV8" s="787"/>
      <c r="BW8" s="787"/>
      <c r="BX8" s="787"/>
      <c r="BY8" s="787"/>
      <c r="BZ8" s="787"/>
      <c r="CA8" s="787"/>
      <c r="CB8" s="787"/>
      <c r="CC8" s="787"/>
      <c r="CD8" s="787"/>
      <c r="CE8" s="787"/>
      <c r="CF8" s="787"/>
      <c r="CG8" s="788"/>
      <c r="CH8" s="799">
        <v>5791</v>
      </c>
      <c r="CI8" s="800"/>
      <c r="CJ8" s="800"/>
      <c r="CK8" s="800"/>
      <c r="CL8" s="801"/>
      <c r="CM8" s="799">
        <v>101048</v>
      </c>
      <c r="CN8" s="800"/>
      <c r="CO8" s="800"/>
      <c r="CP8" s="800"/>
      <c r="CQ8" s="801"/>
      <c r="CR8" s="799">
        <v>40</v>
      </c>
      <c r="CS8" s="800"/>
      <c r="CT8" s="800"/>
      <c r="CU8" s="800"/>
      <c r="CV8" s="801"/>
      <c r="CW8" s="799"/>
      <c r="CX8" s="800"/>
      <c r="CY8" s="800"/>
      <c r="CZ8" s="800"/>
      <c r="DA8" s="801"/>
      <c r="DB8" s="799"/>
      <c r="DC8" s="800"/>
      <c r="DD8" s="800"/>
      <c r="DE8" s="800"/>
      <c r="DF8" s="801"/>
      <c r="DG8" s="799"/>
      <c r="DH8" s="800"/>
      <c r="DI8" s="800"/>
      <c r="DJ8" s="800"/>
      <c r="DK8" s="801"/>
      <c r="DL8" s="799">
        <v>126</v>
      </c>
      <c r="DM8" s="800"/>
      <c r="DN8" s="800"/>
      <c r="DO8" s="800"/>
      <c r="DP8" s="801"/>
      <c r="DQ8" s="799">
        <v>1</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365</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366</v>
      </c>
      <c r="B23" s="808" t="s">
        <v>367</v>
      </c>
      <c r="C23" s="809"/>
      <c r="D23" s="809"/>
      <c r="E23" s="809"/>
      <c r="F23" s="809"/>
      <c r="G23" s="809"/>
      <c r="H23" s="809"/>
      <c r="I23" s="809"/>
      <c r="J23" s="809"/>
      <c r="K23" s="809"/>
      <c r="L23" s="809"/>
      <c r="M23" s="809"/>
      <c r="N23" s="809"/>
      <c r="O23" s="809"/>
      <c r="P23" s="810"/>
      <c r="Q23" s="811">
        <v>39023</v>
      </c>
      <c r="R23" s="812"/>
      <c r="S23" s="812"/>
      <c r="T23" s="812"/>
      <c r="U23" s="812"/>
      <c r="V23" s="812">
        <v>38276</v>
      </c>
      <c r="W23" s="812"/>
      <c r="X23" s="812"/>
      <c r="Y23" s="812"/>
      <c r="Z23" s="812"/>
      <c r="AA23" s="812">
        <v>747</v>
      </c>
      <c r="AB23" s="812"/>
      <c r="AC23" s="812"/>
      <c r="AD23" s="812"/>
      <c r="AE23" s="813"/>
      <c r="AF23" s="814">
        <v>534</v>
      </c>
      <c r="AG23" s="812"/>
      <c r="AH23" s="812"/>
      <c r="AI23" s="812"/>
      <c r="AJ23" s="815"/>
      <c r="AK23" s="816"/>
      <c r="AL23" s="817"/>
      <c r="AM23" s="817"/>
      <c r="AN23" s="817"/>
      <c r="AO23" s="817"/>
      <c r="AP23" s="812">
        <v>38524</v>
      </c>
      <c r="AQ23" s="812"/>
      <c r="AR23" s="812"/>
      <c r="AS23" s="812"/>
      <c r="AT23" s="812"/>
      <c r="AU23" s="818"/>
      <c r="AV23" s="818"/>
      <c r="AW23" s="818"/>
      <c r="AX23" s="818"/>
      <c r="AY23" s="819"/>
      <c r="AZ23" s="827" t="s">
        <v>110</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346</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353</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378</v>
      </c>
      <c r="C28" s="750"/>
      <c r="D28" s="750"/>
      <c r="E28" s="750"/>
      <c r="F28" s="750"/>
      <c r="G28" s="750"/>
      <c r="H28" s="750"/>
      <c r="I28" s="750"/>
      <c r="J28" s="750"/>
      <c r="K28" s="750"/>
      <c r="L28" s="750"/>
      <c r="M28" s="750"/>
      <c r="N28" s="750"/>
      <c r="O28" s="750"/>
      <c r="P28" s="751"/>
      <c r="Q28" s="840">
        <v>11121</v>
      </c>
      <c r="R28" s="841"/>
      <c r="S28" s="841"/>
      <c r="T28" s="841"/>
      <c r="U28" s="841"/>
      <c r="V28" s="841">
        <v>11112</v>
      </c>
      <c r="W28" s="841"/>
      <c r="X28" s="841"/>
      <c r="Y28" s="841"/>
      <c r="Z28" s="841"/>
      <c r="AA28" s="841">
        <v>8</v>
      </c>
      <c r="AB28" s="841"/>
      <c r="AC28" s="841"/>
      <c r="AD28" s="841"/>
      <c r="AE28" s="842"/>
      <c r="AF28" s="843">
        <v>8</v>
      </c>
      <c r="AG28" s="841"/>
      <c r="AH28" s="841"/>
      <c r="AI28" s="841"/>
      <c r="AJ28" s="844"/>
      <c r="AK28" s="845">
        <v>685</v>
      </c>
      <c r="AL28" s="836"/>
      <c r="AM28" s="836"/>
      <c r="AN28" s="836"/>
      <c r="AO28" s="836"/>
      <c r="AP28" s="836"/>
      <c r="AQ28" s="836"/>
      <c r="AR28" s="836"/>
      <c r="AS28" s="836"/>
      <c r="AT28" s="836"/>
      <c r="AU28" s="836"/>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379</v>
      </c>
      <c r="C29" s="774"/>
      <c r="D29" s="774"/>
      <c r="E29" s="774"/>
      <c r="F29" s="774"/>
      <c r="G29" s="774"/>
      <c r="H29" s="774"/>
      <c r="I29" s="774"/>
      <c r="J29" s="774"/>
      <c r="K29" s="774"/>
      <c r="L29" s="774"/>
      <c r="M29" s="774"/>
      <c r="N29" s="774"/>
      <c r="O29" s="774"/>
      <c r="P29" s="775"/>
      <c r="Q29" s="776">
        <v>6086</v>
      </c>
      <c r="R29" s="777"/>
      <c r="S29" s="777"/>
      <c r="T29" s="777"/>
      <c r="U29" s="777"/>
      <c r="V29" s="777">
        <v>5978</v>
      </c>
      <c r="W29" s="777"/>
      <c r="X29" s="777"/>
      <c r="Y29" s="777"/>
      <c r="Z29" s="777"/>
      <c r="AA29" s="777">
        <v>108</v>
      </c>
      <c r="AB29" s="777"/>
      <c r="AC29" s="777"/>
      <c r="AD29" s="777"/>
      <c r="AE29" s="778"/>
      <c r="AF29" s="779">
        <v>108</v>
      </c>
      <c r="AG29" s="780"/>
      <c r="AH29" s="780"/>
      <c r="AI29" s="780"/>
      <c r="AJ29" s="781"/>
      <c r="AK29" s="848">
        <v>959</v>
      </c>
      <c r="AL29" s="849"/>
      <c r="AM29" s="849"/>
      <c r="AN29" s="849"/>
      <c r="AO29" s="849"/>
      <c r="AP29" s="849"/>
      <c r="AQ29" s="849"/>
      <c r="AR29" s="849"/>
      <c r="AS29" s="849"/>
      <c r="AT29" s="849"/>
      <c r="AU29" s="849"/>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380</v>
      </c>
      <c r="C30" s="774"/>
      <c r="D30" s="774"/>
      <c r="E30" s="774"/>
      <c r="F30" s="774"/>
      <c r="G30" s="774"/>
      <c r="H30" s="774"/>
      <c r="I30" s="774"/>
      <c r="J30" s="774"/>
      <c r="K30" s="774"/>
      <c r="L30" s="774"/>
      <c r="M30" s="774"/>
      <c r="N30" s="774"/>
      <c r="O30" s="774"/>
      <c r="P30" s="775"/>
      <c r="Q30" s="776">
        <v>1859</v>
      </c>
      <c r="R30" s="777"/>
      <c r="S30" s="777"/>
      <c r="T30" s="777"/>
      <c r="U30" s="777"/>
      <c r="V30" s="777">
        <v>1830</v>
      </c>
      <c r="W30" s="777"/>
      <c r="X30" s="777"/>
      <c r="Y30" s="777"/>
      <c r="Z30" s="777"/>
      <c r="AA30" s="777">
        <v>29</v>
      </c>
      <c r="AB30" s="777"/>
      <c r="AC30" s="777"/>
      <c r="AD30" s="777"/>
      <c r="AE30" s="778"/>
      <c r="AF30" s="779">
        <v>29</v>
      </c>
      <c r="AG30" s="780"/>
      <c r="AH30" s="780"/>
      <c r="AI30" s="780"/>
      <c r="AJ30" s="781"/>
      <c r="AK30" s="848">
        <v>974</v>
      </c>
      <c r="AL30" s="849"/>
      <c r="AM30" s="849"/>
      <c r="AN30" s="849"/>
      <c r="AO30" s="849"/>
      <c r="AP30" s="849"/>
      <c r="AQ30" s="849"/>
      <c r="AR30" s="849"/>
      <c r="AS30" s="849"/>
      <c r="AT30" s="849"/>
      <c r="AU30" s="849"/>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381</v>
      </c>
      <c r="C31" s="774"/>
      <c r="D31" s="774"/>
      <c r="E31" s="774"/>
      <c r="F31" s="774"/>
      <c r="G31" s="774"/>
      <c r="H31" s="774"/>
      <c r="I31" s="774"/>
      <c r="J31" s="774"/>
      <c r="K31" s="774"/>
      <c r="L31" s="774"/>
      <c r="M31" s="774"/>
      <c r="N31" s="774"/>
      <c r="O31" s="774"/>
      <c r="P31" s="775"/>
      <c r="Q31" s="776">
        <v>143</v>
      </c>
      <c r="R31" s="777"/>
      <c r="S31" s="777"/>
      <c r="T31" s="777"/>
      <c r="U31" s="777"/>
      <c r="V31" s="777">
        <v>62</v>
      </c>
      <c r="W31" s="777"/>
      <c r="X31" s="777"/>
      <c r="Y31" s="777"/>
      <c r="Z31" s="777"/>
      <c r="AA31" s="777">
        <v>80</v>
      </c>
      <c r="AB31" s="777"/>
      <c r="AC31" s="777"/>
      <c r="AD31" s="777"/>
      <c r="AE31" s="778"/>
      <c r="AF31" s="779">
        <v>80</v>
      </c>
      <c r="AG31" s="780"/>
      <c r="AH31" s="780"/>
      <c r="AI31" s="780"/>
      <c r="AJ31" s="781"/>
      <c r="AK31" s="848">
        <v>26</v>
      </c>
      <c r="AL31" s="849"/>
      <c r="AM31" s="849"/>
      <c r="AN31" s="849"/>
      <c r="AO31" s="849"/>
      <c r="AP31" s="849"/>
      <c r="AQ31" s="849"/>
      <c r="AR31" s="849"/>
      <c r="AS31" s="849"/>
      <c r="AT31" s="849"/>
      <c r="AU31" s="849"/>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382</v>
      </c>
      <c r="C32" s="774"/>
      <c r="D32" s="774"/>
      <c r="E32" s="774"/>
      <c r="F32" s="774"/>
      <c r="G32" s="774"/>
      <c r="H32" s="774"/>
      <c r="I32" s="774"/>
      <c r="J32" s="774"/>
      <c r="K32" s="774"/>
      <c r="L32" s="774"/>
      <c r="M32" s="774"/>
      <c r="N32" s="774"/>
      <c r="O32" s="774"/>
      <c r="P32" s="775"/>
      <c r="Q32" s="776">
        <v>145</v>
      </c>
      <c r="R32" s="777"/>
      <c r="S32" s="777"/>
      <c r="T32" s="777"/>
      <c r="U32" s="777"/>
      <c r="V32" s="777">
        <v>145</v>
      </c>
      <c r="W32" s="777"/>
      <c r="X32" s="777"/>
      <c r="Y32" s="777"/>
      <c r="Z32" s="777"/>
      <c r="AA32" s="777" t="s">
        <v>541</v>
      </c>
      <c r="AB32" s="777"/>
      <c r="AC32" s="777"/>
      <c r="AD32" s="777"/>
      <c r="AE32" s="778"/>
      <c r="AF32" s="779" t="s">
        <v>110</v>
      </c>
      <c r="AG32" s="780"/>
      <c r="AH32" s="780"/>
      <c r="AI32" s="780"/>
      <c r="AJ32" s="781"/>
      <c r="AK32" s="848">
        <v>50</v>
      </c>
      <c r="AL32" s="849"/>
      <c r="AM32" s="849"/>
      <c r="AN32" s="849"/>
      <c r="AO32" s="849"/>
      <c r="AP32" s="849">
        <v>324</v>
      </c>
      <c r="AQ32" s="849"/>
      <c r="AR32" s="849"/>
      <c r="AS32" s="849"/>
      <c r="AT32" s="849"/>
      <c r="AU32" s="849">
        <v>190</v>
      </c>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383</v>
      </c>
      <c r="C33" s="774"/>
      <c r="D33" s="774"/>
      <c r="E33" s="774"/>
      <c r="F33" s="774"/>
      <c r="G33" s="774"/>
      <c r="H33" s="774"/>
      <c r="I33" s="774"/>
      <c r="J33" s="774"/>
      <c r="K33" s="774"/>
      <c r="L33" s="774"/>
      <c r="M33" s="774"/>
      <c r="N33" s="774"/>
      <c r="O33" s="774"/>
      <c r="P33" s="775"/>
      <c r="Q33" s="776">
        <v>3002</v>
      </c>
      <c r="R33" s="777"/>
      <c r="S33" s="777"/>
      <c r="T33" s="777"/>
      <c r="U33" s="777"/>
      <c r="V33" s="777">
        <v>2466</v>
      </c>
      <c r="W33" s="777"/>
      <c r="X33" s="777"/>
      <c r="Y33" s="777"/>
      <c r="Z33" s="777"/>
      <c r="AA33" s="777">
        <v>536</v>
      </c>
      <c r="AB33" s="777"/>
      <c r="AC33" s="777"/>
      <c r="AD33" s="777"/>
      <c r="AE33" s="778"/>
      <c r="AF33" s="779">
        <v>4288</v>
      </c>
      <c r="AG33" s="780"/>
      <c r="AH33" s="780"/>
      <c r="AI33" s="780"/>
      <c r="AJ33" s="781"/>
      <c r="AK33" s="848">
        <v>25</v>
      </c>
      <c r="AL33" s="849"/>
      <c r="AM33" s="849"/>
      <c r="AN33" s="849"/>
      <c r="AO33" s="849"/>
      <c r="AP33" s="849">
        <v>765</v>
      </c>
      <c r="AQ33" s="849"/>
      <c r="AR33" s="849"/>
      <c r="AS33" s="849"/>
      <c r="AT33" s="849"/>
      <c r="AU33" s="849">
        <v>184</v>
      </c>
      <c r="AV33" s="849"/>
      <c r="AW33" s="849"/>
      <c r="AX33" s="849"/>
      <c r="AY33" s="849"/>
      <c r="AZ33" s="850"/>
      <c r="BA33" s="850"/>
      <c r="BB33" s="850"/>
      <c r="BC33" s="850"/>
      <c r="BD33" s="850"/>
      <c r="BE33" s="846" t="s">
        <v>384</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385</v>
      </c>
      <c r="C34" s="774"/>
      <c r="D34" s="774"/>
      <c r="E34" s="774"/>
      <c r="F34" s="774"/>
      <c r="G34" s="774"/>
      <c r="H34" s="774"/>
      <c r="I34" s="774"/>
      <c r="J34" s="774"/>
      <c r="K34" s="774"/>
      <c r="L34" s="774"/>
      <c r="M34" s="774"/>
      <c r="N34" s="774"/>
      <c r="O34" s="774"/>
      <c r="P34" s="775"/>
      <c r="Q34" s="776">
        <v>8341</v>
      </c>
      <c r="R34" s="777"/>
      <c r="S34" s="777"/>
      <c r="T34" s="777"/>
      <c r="U34" s="777"/>
      <c r="V34" s="777">
        <v>8624</v>
      </c>
      <c r="W34" s="777"/>
      <c r="X34" s="777"/>
      <c r="Y34" s="777"/>
      <c r="Z34" s="777"/>
      <c r="AA34" s="777">
        <v>-283</v>
      </c>
      <c r="AB34" s="777"/>
      <c r="AC34" s="777"/>
      <c r="AD34" s="777"/>
      <c r="AE34" s="778"/>
      <c r="AF34" s="779">
        <v>1508</v>
      </c>
      <c r="AG34" s="780"/>
      <c r="AH34" s="780"/>
      <c r="AI34" s="780"/>
      <c r="AJ34" s="781"/>
      <c r="AK34" s="848">
        <v>1829</v>
      </c>
      <c r="AL34" s="849"/>
      <c r="AM34" s="849"/>
      <c r="AN34" s="849"/>
      <c r="AO34" s="849"/>
      <c r="AP34" s="849">
        <v>8748</v>
      </c>
      <c r="AQ34" s="849"/>
      <c r="AR34" s="849"/>
      <c r="AS34" s="849"/>
      <c r="AT34" s="849"/>
      <c r="AU34" s="849">
        <v>5791</v>
      </c>
      <c r="AV34" s="849"/>
      <c r="AW34" s="849"/>
      <c r="AX34" s="849"/>
      <c r="AY34" s="849"/>
      <c r="AZ34" s="850"/>
      <c r="BA34" s="850"/>
      <c r="BB34" s="850"/>
      <c r="BC34" s="850"/>
      <c r="BD34" s="850"/>
      <c r="BE34" s="846" t="s">
        <v>384</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386</v>
      </c>
      <c r="C35" s="774"/>
      <c r="D35" s="774"/>
      <c r="E35" s="774"/>
      <c r="F35" s="774"/>
      <c r="G35" s="774"/>
      <c r="H35" s="774"/>
      <c r="I35" s="774"/>
      <c r="J35" s="774"/>
      <c r="K35" s="774"/>
      <c r="L35" s="774"/>
      <c r="M35" s="774"/>
      <c r="N35" s="774"/>
      <c r="O35" s="774"/>
      <c r="P35" s="775"/>
      <c r="Q35" s="776">
        <v>2980</v>
      </c>
      <c r="R35" s="777"/>
      <c r="S35" s="777"/>
      <c r="T35" s="777"/>
      <c r="U35" s="777"/>
      <c r="V35" s="777">
        <v>2961</v>
      </c>
      <c r="W35" s="777"/>
      <c r="X35" s="777"/>
      <c r="Y35" s="777"/>
      <c r="Z35" s="777"/>
      <c r="AA35" s="777">
        <v>19</v>
      </c>
      <c r="AB35" s="777"/>
      <c r="AC35" s="777"/>
      <c r="AD35" s="777"/>
      <c r="AE35" s="778"/>
      <c r="AF35" s="779">
        <v>243</v>
      </c>
      <c r="AG35" s="780"/>
      <c r="AH35" s="780"/>
      <c r="AI35" s="780"/>
      <c r="AJ35" s="781"/>
      <c r="AK35" s="848">
        <v>1085</v>
      </c>
      <c r="AL35" s="849"/>
      <c r="AM35" s="849"/>
      <c r="AN35" s="849"/>
      <c r="AO35" s="849"/>
      <c r="AP35" s="849">
        <v>14155</v>
      </c>
      <c r="AQ35" s="849"/>
      <c r="AR35" s="849"/>
      <c r="AS35" s="849"/>
      <c r="AT35" s="849"/>
      <c r="AU35" s="849">
        <v>7997</v>
      </c>
      <c r="AV35" s="849"/>
      <c r="AW35" s="849"/>
      <c r="AX35" s="849"/>
      <c r="AY35" s="849"/>
      <c r="AZ35" s="850"/>
      <c r="BA35" s="850"/>
      <c r="BB35" s="850"/>
      <c r="BC35" s="850"/>
      <c r="BD35" s="850"/>
      <c r="BE35" s="846" t="s">
        <v>384</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366</v>
      </c>
      <c r="B63" s="808" t="s">
        <v>388</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6264</v>
      </c>
      <c r="AG63" s="860"/>
      <c r="AH63" s="860"/>
      <c r="AI63" s="860"/>
      <c r="AJ63" s="861"/>
      <c r="AK63" s="862"/>
      <c r="AL63" s="857"/>
      <c r="AM63" s="857"/>
      <c r="AN63" s="857"/>
      <c r="AO63" s="857"/>
      <c r="AP63" s="860">
        <v>23992</v>
      </c>
      <c r="AQ63" s="860"/>
      <c r="AR63" s="860"/>
      <c r="AS63" s="860"/>
      <c r="AT63" s="860"/>
      <c r="AU63" s="860">
        <v>14162</v>
      </c>
      <c r="AV63" s="860"/>
      <c r="AW63" s="860"/>
      <c r="AX63" s="860"/>
      <c r="AY63" s="860"/>
      <c r="AZ63" s="864"/>
      <c r="BA63" s="864"/>
      <c r="BB63" s="864"/>
      <c r="BC63" s="864"/>
      <c r="BD63" s="864"/>
      <c r="BE63" s="865"/>
      <c r="BF63" s="865"/>
      <c r="BG63" s="865"/>
      <c r="BH63" s="865"/>
      <c r="BI63" s="866"/>
      <c r="BJ63" s="867" t="s">
        <v>110</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390</v>
      </c>
      <c r="B66" s="759"/>
      <c r="C66" s="759"/>
      <c r="D66" s="759"/>
      <c r="E66" s="759"/>
      <c r="F66" s="759"/>
      <c r="G66" s="759"/>
      <c r="H66" s="759"/>
      <c r="I66" s="759"/>
      <c r="J66" s="759"/>
      <c r="K66" s="759"/>
      <c r="L66" s="759"/>
      <c r="M66" s="759"/>
      <c r="N66" s="759"/>
      <c r="O66" s="759"/>
      <c r="P66" s="760"/>
      <c r="Q66" s="735" t="s">
        <v>370</v>
      </c>
      <c r="R66" s="736"/>
      <c r="S66" s="736"/>
      <c r="T66" s="736"/>
      <c r="U66" s="737"/>
      <c r="V66" s="735" t="s">
        <v>371</v>
      </c>
      <c r="W66" s="736"/>
      <c r="X66" s="736"/>
      <c r="Y66" s="736"/>
      <c r="Z66" s="737"/>
      <c r="AA66" s="735" t="s">
        <v>372</v>
      </c>
      <c r="AB66" s="736"/>
      <c r="AC66" s="736"/>
      <c r="AD66" s="736"/>
      <c r="AE66" s="737"/>
      <c r="AF66" s="870" t="s">
        <v>373</v>
      </c>
      <c r="AG66" s="831"/>
      <c r="AH66" s="831"/>
      <c r="AI66" s="831"/>
      <c r="AJ66" s="871"/>
      <c r="AK66" s="735" t="s">
        <v>374</v>
      </c>
      <c r="AL66" s="759"/>
      <c r="AM66" s="759"/>
      <c r="AN66" s="759"/>
      <c r="AO66" s="760"/>
      <c r="AP66" s="735" t="s">
        <v>375</v>
      </c>
      <c r="AQ66" s="736"/>
      <c r="AR66" s="736"/>
      <c r="AS66" s="736"/>
      <c r="AT66" s="737"/>
      <c r="AU66" s="735" t="s">
        <v>391</v>
      </c>
      <c r="AV66" s="736"/>
      <c r="AW66" s="736"/>
      <c r="AX66" s="736"/>
      <c r="AY66" s="737"/>
      <c r="AZ66" s="735" t="s">
        <v>353</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535</v>
      </c>
      <c r="C68" s="888"/>
      <c r="D68" s="888"/>
      <c r="E68" s="888"/>
      <c r="F68" s="888"/>
      <c r="G68" s="888"/>
      <c r="H68" s="888"/>
      <c r="I68" s="888"/>
      <c r="J68" s="888"/>
      <c r="K68" s="888"/>
      <c r="L68" s="888"/>
      <c r="M68" s="888"/>
      <c r="N68" s="888"/>
      <c r="O68" s="888"/>
      <c r="P68" s="889"/>
      <c r="Q68" s="890">
        <v>213</v>
      </c>
      <c r="R68" s="884"/>
      <c r="S68" s="884"/>
      <c r="T68" s="884"/>
      <c r="U68" s="884"/>
      <c r="V68" s="884">
        <v>195</v>
      </c>
      <c r="W68" s="884"/>
      <c r="X68" s="884"/>
      <c r="Y68" s="884"/>
      <c r="Z68" s="884"/>
      <c r="AA68" s="884">
        <v>18</v>
      </c>
      <c r="AB68" s="884"/>
      <c r="AC68" s="884"/>
      <c r="AD68" s="884"/>
      <c r="AE68" s="884"/>
      <c r="AF68" s="884">
        <v>18</v>
      </c>
      <c r="AG68" s="884"/>
      <c r="AH68" s="884"/>
      <c r="AI68" s="884"/>
      <c r="AJ68" s="884"/>
      <c r="AK68" s="884" t="s">
        <v>541</v>
      </c>
      <c r="AL68" s="884"/>
      <c r="AM68" s="884"/>
      <c r="AN68" s="884"/>
      <c r="AO68" s="884"/>
      <c r="AP68" s="884">
        <v>156</v>
      </c>
      <c r="AQ68" s="884"/>
      <c r="AR68" s="884"/>
      <c r="AS68" s="884"/>
      <c r="AT68" s="884"/>
      <c r="AU68" s="884">
        <v>12</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536</v>
      </c>
      <c r="C69" s="892"/>
      <c r="D69" s="892"/>
      <c r="E69" s="892"/>
      <c r="F69" s="892"/>
      <c r="G69" s="892"/>
      <c r="H69" s="892"/>
      <c r="I69" s="892"/>
      <c r="J69" s="892"/>
      <c r="K69" s="892"/>
      <c r="L69" s="892"/>
      <c r="M69" s="892"/>
      <c r="N69" s="892"/>
      <c r="O69" s="892"/>
      <c r="P69" s="893"/>
      <c r="Q69" s="894">
        <v>15974</v>
      </c>
      <c r="R69" s="849"/>
      <c r="S69" s="849"/>
      <c r="T69" s="849"/>
      <c r="U69" s="849"/>
      <c r="V69" s="849">
        <v>13504</v>
      </c>
      <c r="W69" s="849"/>
      <c r="X69" s="849"/>
      <c r="Y69" s="849"/>
      <c r="Z69" s="849"/>
      <c r="AA69" s="849">
        <v>2470</v>
      </c>
      <c r="AB69" s="849"/>
      <c r="AC69" s="849"/>
      <c r="AD69" s="849"/>
      <c r="AE69" s="849"/>
      <c r="AF69" s="849">
        <v>2470</v>
      </c>
      <c r="AG69" s="849"/>
      <c r="AH69" s="849"/>
      <c r="AI69" s="849"/>
      <c r="AJ69" s="849"/>
      <c r="AK69" s="849" t="s">
        <v>541</v>
      </c>
      <c r="AL69" s="849"/>
      <c r="AM69" s="849"/>
      <c r="AN69" s="849"/>
      <c r="AO69" s="849"/>
      <c r="AP69" s="849" t="s">
        <v>541</v>
      </c>
      <c r="AQ69" s="849"/>
      <c r="AR69" s="849"/>
      <c r="AS69" s="849"/>
      <c r="AT69" s="849"/>
      <c r="AU69" s="849" t="s">
        <v>542</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537</v>
      </c>
      <c r="C70" s="892"/>
      <c r="D70" s="892"/>
      <c r="E70" s="892"/>
      <c r="F70" s="892"/>
      <c r="G70" s="892"/>
      <c r="H70" s="892"/>
      <c r="I70" s="892"/>
      <c r="J70" s="892"/>
      <c r="K70" s="892"/>
      <c r="L70" s="892"/>
      <c r="M70" s="892"/>
      <c r="N70" s="892"/>
      <c r="O70" s="892"/>
      <c r="P70" s="893"/>
      <c r="Q70" s="894">
        <v>3919</v>
      </c>
      <c r="R70" s="849"/>
      <c r="S70" s="849"/>
      <c r="T70" s="849"/>
      <c r="U70" s="849"/>
      <c r="V70" s="849">
        <v>3829</v>
      </c>
      <c r="W70" s="849"/>
      <c r="X70" s="849"/>
      <c r="Y70" s="849"/>
      <c r="Z70" s="849"/>
      <c r="AA70" s="849">
        <v>91</v>
      </c>
      <c r="AB70" s="849"/>
      <c r="AC70" s="849"/>
      <c r="AD70" s="849"/>
      <c r="AE70" s="849"/>
      <c r="AF70" s="849">
        <v>91</v>
      </c>
      <c r="AG70" s="849"/>
      <c r="AH70" s="849"/>
      <c r="AI70" s="849"/>
      <c r="AJ70" s="849"/>
      <c r="AK70" s="849">
        <v>168</v>
      </c>
      <c r="AL70" s="849"/>
      <c r="AM70" s="849"/>
      <c r="AN70" s="849"/>
      <c r="AO70" s="849"/>
      <c r="AP70" s="849" t="s">
        <v>542</v>
      </c>
      <c r="AQ70" s="849"/>
      <c r="AR70" s="849"/>
      <c r="AS70" s="849"/>
      <c r="AT70" s="849"/>
      <c r="AU70" s="849" t="s">
        <v>541</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538</v>
      </c>
      <c r="C71" s="892"/>
      <c r="D71" s="892"/>
      <c r="E71" s="892"/>
      <c r="F71" s="892"/>
      <c r="G71" s="892"/>
      <c r="H71" s="892"/>
      <c r="I71" s="892"/>
      <c r="J71" s="892"/>
      <c r="K71" s="892"/>
      <c r="L71" s="892"/>
      <c r="M71" s="892"/>
      <c r="N71" s="892"/>
      <c r="O71" s="892"/>
      <c r="P71" s="893"/>
      <c r="Q71" s="894">
        <v>690103</v>
      </c>
      <c r="R71" s="849"/>
      <c r="S71" s="849"/>
      <c r="T71" s="849"/>
      <c r="U71" s="849"/>
      <c r="V71" s="849">
        <v>676249</v>
      </c>
      <c r="W71" s="849"/>
      <c r="X71" s="849"/>
      <c r="Y71" s="849"/>
      <c r="Z71" s="849"/>
      <c r="AA71" s="849">
        <v>13854</v>
      </c>
      <c r="AB71" s="849"/>
      <c r="AC71" s="849"/>
      <c r="AD71" s="849"/>
      <c r="AE71" s="849"/>
      <c r="AF71" s="849">
        <v>13854</v>
      </c>
      <c r="AG71" s="849"/>
      <c r="AH71" s="849"/>
      <c r="AI71" s="849"/>
      <c r="AJ71" s="849"/>
      <c r="AK71" s="849">
        <v>7102</v>
      </c>
      <c r="AL71" s="849"/>
      <c r="AM71" s="849"/>
      <c r="AN71" s="849"/>
      <c r="AO71" s="849"/>
      <c r="AP71" s="849" t="s">
        <v>541</v>
      </c>
      <c r="AQ71" s="849"/>
      <c r="AR71" s="849"/>
      <c r="AS71" s="849"/>
      <c r="AT71" s="849"/>
      <c r="AU71" s="849" t="s">
        <v>542</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366</v>
      </c>
      <c r="B88" s="808" t="s">
        <v>392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16433</v>
      </c>
      <c r="AG88" s="860"/>
      <c r="AH88" s="860"/>
      <c r="AI88" s="860"/>
      <c r="AJ88" s="860"/>
      <c r="AK88" s="857"/>
      <c r="AL88" s="857"/>
      <c r="AM88" s="857"/>
      <c r="AN88" s="857"/>
      <c r="AO88" s="857"/>
      <c r="AP88" s="860">
        <v>156</v>
      </c>
      <c r="AQ88" s="860"/>
      <c r="AR88" s="860"/>
      <c r="AS88" s="860"/>
      <c r="AT88" s="860"/>
      <c r="AU88" s="860">
        <v>12</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808" t="s">
        <v>393</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3055</v>
      </c>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v>126</v>
      </c>
      <c r="DM102" s="868"/>
      <c r="DN102" s="868"/>
      <c r="DO102" s="868"/>
      <c r="DP102" s="911"/>
      <c r="DQ102" s="910">
        <v>1</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400</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401</v>
      </c>
      <c r="AB109" s="913"/>
      <c r="AC109" s="913"/>
      <c r="AD109" s="913"/>
      <c r="AE109" s="914"/>
      <c r="AF109" s="912" t="s">
        <v>285</v>
      </c>
      <c r="AG109" s="913"/>
      <c r="AH109" s="913"/>
      <c r="AI109" s="913"/>
      <c r="AJ109" s="914"/>
      <c r="AK109" s="912" t="s">
        <v>284</v>
      </c>
      <c r="AL109" s="913"/>
      <c r="AM109" s="913"/>
      <c r="AN109" s="913"/>
      <c r="AO109" s="914"/>
      <c r="AP109" s="912" t="s">
        <v>402</v>
      </c>
      <c r="AQ109" s="913"/>
      <c r="AR109" s="913"/>
      <c r="AS109" s="913"/>
      <c r="AT109" s="915"/>
      <c r="AU109" s="934" t="s">
        <v>400</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401</v>
      </c>
      <c r="BR109" s="913"/>
      <c r="BS109" s="913"/>
      <c r="BT109" s="913"/>
      <c r="BU109" s="914"/>
      <c r="BV109" s="912" t="s">
        <v>285</v>
      </c>
      <c r="BW109" s="913"/>
      <c r="BX109" s="913"/>
      <c r="BY109" s="913"/>
      <c r="BZ109" s="914"/>
      <c r="CA109" s="912" t="s">
        <v>284</v>
      </c>
      <c r="CB109" s="913"/>
      <c r="CC109" s="913"/>
      <c r="CD109" s="913"/>
      <c r="CE109" s="914"/>
      <c r="CF109" s="935" t="s">
        <v>402</v>
      </c>
      <c r="CG109" s="935"/>
      <c r="CH109" s="935"/>
      <c r="CI109" s="935"/>
      <c r="CJ109" s="935"/>
      <c r="CK109" s="912" t="s">
        <v>403</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401</v>
      </c>
      <c r="DH109" s="913"/>
      <c r="DI109" s="913"/>
      <c r="DJ109" s="913"/>
      <c r="DK109" s="914"/>
      <c r="DL109" s="912" t="s">
        <v>285</v>
      </c>
      <c r="DM109" s="913"/>
      <c r="DN109" s="913"/>
      <c r="DO109" s="913"/>
      <c r="DP109" s="914"/>
      <c r="DQ109" s="912" t="s">
        <v>284</v>
      </c>
      <c r="DR109" s="913"/>
      <c r="DS109" s="913"/>
      <c r="DT109" s="913"/>
      <c r="DU109" s="914"/>
      <c r="DV109" s="912" t="s">
        <v>402</v>
      </c>
      <c r="DW109" s="913"/>
      <c r="DX109" s="913"/>
      <c r="DY109" s="913"/>
      <c r="DZ109" s="915"/>
    </row>
    <row r="110" spans="1:131" s="197" customFormat="1" ht="26.25" customHeight="1">
      <c r="A110" s="916" t="s">
        <v>404</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4489256</v>
      </c>
      <c r="AB110" s="920"/>
      <c r="AC110" s="920"/>
      <c r="AD110" s="920"/>
      <c r="AE110" s="921"/>
      <c r="AF110" s="922">
        <v>4371456</v>
      </c>
      <c r="AG110" s="920"/>
      <c r="AH110" s="920"/>
      <c r="AI110" s="920"/>
      <c r="AJ110" s="921"/>
      <c r="AK110" s="922">
        <v>4237303</v>
      </c>
      <c r="AL110" s="920"/>
      <c r="AM110" s="920"/>
      <c r="AN110" s="920"/>
      <c r="AO110" s="921"/>
      <c r="AP110" s="923">
        <v>22.9</v>
      </c>
      <c r="AQ110" s="924"/>
      <c r="AR110" s="924"/>
      <c r="AS110" s="924"/>
      <c r="AT110" s="925"/>
      <c r="AU110" s="926" t="s">
        <v>60</v>
      </c>
      <c r="AV110" s="927"/>
      <c r="AW110" s="927"/>
      <c r="AX110" s="927"/>
      <c r="AY110" s="928"/>
      <c r="AZ110" s="970" t="s">
        <v>405</v>
      </c>
      <c r="BA110" s="917"/>
      <c r="BB110" s="917"/>
      <c r="BC110" s="917"/>
      <c r="BD110" s="917"/>
      <c r="BE110" s="917"/>
      <c r="BF110" s="917"/>
      <c r="BG110" s="917"/>
      <c r="BH110" s="917"/>
      <c r="BI110" s="917"/>
      <c r="BJ110" s="917"/>
      <c r="BK110" s="917"/>
      <c r="BL110" s="917"/>
      <c r="BM110" s="917"/>
      <c r="BN110" s="917"/>
      <c r="BO110" s="917"/>
      <c r="BP110" s="918"/>
      <c r="BQ110" s="956">
        <v>40557191</v>
      </c>
      <c r="BR110" s="957"/>
      <c r="BS110" s="957"/>
      <c r="BT110" s="957"/>
      <c r="BU110" s="957"/>
      <c r="BV110" s="957">
        <v>39771159</v>
      </c>
      <c r="BW110" s="957"/>
      <c r="BX110" s="957"/>
      <c r="BY110" s="957"/>
      <c r="BZ110" s="957"/>
      <c r="CA110" s="957">
        <v>38524382</v>
      </c>
      <c r="CB110" s="957"/>
      <c r="CC110" s="957"/>
      <c r="CD110" s="957"/>
      <c r="CE110" s="957"/>
      <c r="CF110" s="971">
        <v>208.5</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110</v>
      </c>
      <c r="DH110" s="957"/>
      <c r="DI110" s="957"/>
      <c r="DJ110" s="957"/>
      <c r="DK110" s="957"/>
      <c r="DL110" s="957" t="s">
        <v>110</v>
      </c>
      <c r="DM110" s="957"/>
      <c r="DN110" s="957"/>
      <c r="DO110" s="957"/>
      <c r="DP110" s="957"/>
      <c r="DQ110" s="957" t="s">
        <v>110</v>
      </c>
      <c r="DR110" s="957"/>
      <c r="DS110" s="957"/>
      <c r="DT110" s="957"/>
      <c r="DU110" s="957"/>
      <c r="DV110" s="958" t="s">
        <v>110</v>
      </c>
      <c r="DW110" s="958"/>
      <c r="DX110" s="958"/>
      <c r="DY110" s="958"/>
      <c r="DZ110" s="959"/>
    </row>
    <row r="111" spans="1:131" s="197" customFormat="1" ht="26.25" customHeight="1">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110</v>
      </c>
      <c r="AB111" s="964"/>
      <c r="AC111" s="964"/>
      <c r="AD111" s="964"/>
      <c r="AE111" s="965"/>
      <c r="AF111" s="966" t="s">
        <v>110</v>
      </c>
      <c r="AG111" s="964"/>
      <c r="AH111" s="964"/>
      <c r="AI111" s="964"/>
      <c r="AJ111" s="965"/>
      <c r="AK111" s="966" t="s">
        <v>110</v>
      </c>
      <c r="AL111" s="964"/>
      <c r="AM111" s="964"/>
      <c r="AN111" s="964"/>
      <c r="AO111" s="965"/>
      <c r="AP111" s="967" t="s">
        <v>110</v>
      </c>
      <c r="AQ111" s="968"/>
      <c r="AR111" s="968"/>
      <c r="AS111" s="968"/>
      <c r="AT111" s="969"/>
      <c r="AU111" s="929"/>
      <c r="AV111" s="930"/>
      <c r="AW111" s="930"/>
      <c r="AX111" s="930"/>
      <c r="AY111" s="931"/>
      <c r="AZ111" s="979" t="s">
        <v>409</v>
      </c>
      <c r="BA111" s="980"/>
      <c r="BB111" s="980"/>
      <c r="BC111" s="980"/>
      <c r="BD111" s="980"/>
      <c r="BE111" s="980"/>
      <c r="BF111" s="980"/>
      <c r="BG111" s="980"/>
      <c r="BH111" s="980"/>
      <c r="BI111" s="980"/>
      <c r="BJ111" s="980"/>
      <c r="BK111" s="980"/>
      <c r="BL111" s="980"/>
      <c r="BM111" s="980"/>
      <c r="BN111" s="980"/>
      <c r="BO111" s="980"/>
      <c r="BP111" s="981"/>
      <c r="BQ111" s="949">
        <v>5510430</v>
      </c>
      <c r="BR111" s="950"/>
      <c r="BS111" s="950"/>
      <c r="BT111" s="950"/>
      <c r="BU111" s="950"/>
      <c r="BV111" s="950">
        <v>4884944</v>
      </c>
      <c r="BW111" s="950"/>
      <c r="BX111" s="950"/>
      <c r="BY111" s="950"/>
      <c r="BZ111" s="950"/>
      <c r="CA111" s="950">
        <v>4233754</v>
      </c>
      <c r="CB111" s="950"/>
      <c r="CC111" s="950"/>
      <c r="CD111" s="950"/>
      <c r="CE111" s="950"/>
      <c r="CF111" s="944">
        <v>22.9</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v>5510430</v>
      </c>
      <c r="DH111" s="950"/>
      <c r="DI111" s="950"/>
      <c r="DJ111" s="950"/>
      <c r="DK111" s="950"/>
      <c r="DL111" s="950">
        <v>4884944</v>
      </c>
      <c r="DM111" s="950"/>
      <c r="DN111" s="950"/>
      <c r="DO111" s="950"/>
      <c r="DP111" s="950"/>
      <c r="DQ111" s="950">
        <v>4233754</v>
      </c>
      <c r="DR111" s="950"/>
      <c r="DS111" s="950"/>
      <c r="DT111" s="950"/>
      <c r="DU111" s="950"/>
      <c r="DV111" s="951">
        <v>22.9</v>
      </c>
      <c r="DW111" s="951"/>
      <c r="DX111" s="951"/>
      <c r="DY111" s="951"/>
      <c r="DZ111" s="952"/>
    </row>
    <row r="112" spans="1:131" s="197" customFormat="1" ht="26.25" customHeight="1">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58333</v>
      </c>
      <c r="AB112" s="989"/>
      <c r="AC112" s="989"/>
      <c r="AD112" s="989"/>
      <c r="AE112" s="990"/>
      <c r="AF112" s="991">
        <v>39167</v>
      </c>
      <c r="AG112" s="989"/>
      <c r="AH112" s="989"/>
      <c r="AI112" s="989"/>
      <c r="AJ112" s="990"/>
      <c r="AK112" s="991">
        <v>20000</v>
      </c>
      <c r="AL112" s="989"/>
      <c r="AM112" s="989"/>
      <c r="AN112" s="989"/>
      <c r="AO112" s="990"/>
      <c r="AP112" s="992">
        <v>0.1</v>
      </c>
      <c r="AQ112" s="993"/>
      <c r="AR112" s="993"/>
      <c r="AS112" s="993"/>
      <c r="AT112" s="994"/>
      <c r="AU112" s="929"/>
      <c r="AV112" s="930"/>
      <c r="AW112" s="930"/>
      <c r="AX112" s="930"/>
      <c r="AY112" s="931"/>
      <c r="AZ112" s="979" t="s">
        <v>413</v>
      </c>
      <c r="BA112" s="980"/>
      <c r="BB112" s="980"/>
      <c r="BC112" s="980"/>
      <c r="BD112" s="980"/>
      <c r="BE112" s="980"/>
      <c r="BF112" s="980"/>
      <c r="BG112" s="980"/>
      <c r="BH112" s="980"/>
      <c r="BI112" s="980"/>
      <c r="BJ112" s="980"/>
      <c r="BK112" s="980"/>
      <c r="BL112" s="980"/>
      <c r="BM112" s="980"/>
      <c r="BN112" s="980"/>
      <c r="BO112" s="980"/>
      <c r="BP112" s="981"/>
      <c r="BQ112" s="949">
        <v>17337812</v>
      </c>
      <c r="BR112" s="950"/>
      <c r="BS112" s="950"/>
      <c r="BT112" s="950"/>
      <c r="BU112" s="950"/>
      <c r="BV112" s="950">
        <v>15568738</v>
      </c>
      <c r="BW112" s="950"/>
      <c r="BX112" s="950"/>
      <c r="BY112" s="950"/>
      <c r="BZ112" s="950"/>
      <c r="CA112" s="950">
        <v>14162108</v>
      </c>
      <c r="CB112" s="950"/>
      <c r="CC112" s="950"/>
      <c r="CD112" s="950"/>
      <c r="CE112" s="950"/>
      <c r="CF112" s="944">
        <v>76.7</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110</v>
      </c>
      <c r="DH112" s="950"/>
      <c r="DI112" s="950"/>
      <c r="DJ112" s="950"/>
      <c r="DK112" s="950"/>
      <c r="DL112" s="950" t="s">
        <v>110</v>
      </c>
      <c r="DM112" s="950"/>
      <c r="DN112" s="950"/>
      <c r="DO112" s="950"/>
      <c r="DP112" s="950"/>
      <c r="DQ112" s="950" t="s">
        <v>110</v>
      </c>
      <c r="DR112" s="950"/>
      <c r="DS112" s="950"/>
      <c r="DT112" s="950"/>
      <c r="DU112" s="950"/>
      <c r="DV112" s="951" t="s">
        <v>110</v>
      </c>
      <c r="DW112" s="951"/>
      <c r="DX112" s="951"/>
      <c r="DY112" s="951"/>
      <c r="DZ112" s="952"/>
    </row>
    <row r="113" spans="1:130" s="197" customFormat="1" ht="26.25" customHeight="1">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1867150</v>
      </c>
      <c r="AB113" s="964"/>
      <c r="AC113" s="964"/>
      <c r="AD113" s="964"/>
      <c r="AE113" s="965"/>
      <c r="AF113" s="966">
        <v>1841491</v>
      </c>
      <c r="AG113" s="964"/>
      <c r="AH113" s="964"/>
      <c r="AI113" s="964"/>
      <c r="AJ113" s="965"/>
      <c r="AK113" s="966">
        <v>1946583</v>
      </c>
      <c r="AL113" s="964"/>
      <c r="AM113" s="964"/>
      <c r="AN113" s="964"/>
      <c r="AO113" s="965"/>
      <c r="AP113" s="967">
        <v>10.5</v>
      </c>
      <c r="AQ113" s="968"/>
      <c r="AR113" s="968"/>
      <c r="AS113" s="968"/>
      <c r="AT113" s="969"/>
      <c r="AU113" s="929"/>
      <c r="AV113" s="930"/>
      <c r="AW113" s="930"/>
      <c r="AX113" s="930"/>
      <c r="AY113" s="931"/>
      <c r="AZ113" s="979" t="s">
        <v>416</v>
      </c>
      <c r="BA113" s="980"/>
      <c r="BB113" s="980"/>
      <c r="BC113" s="980"/>
      <c r="BD113" s="980"/>
      <c r="BE113" s="980"/>
      <c r="BF113" s="980"/>
      <c r="BG113" s="980"/>
      <c r="BH113" s="980"/>
      <c r="BI113" s="980"/>
      <c r="BJ113" s="980"/>
      <c r="BK113" s="980"/>
      <c r="BL113" s="980"/>
      <c r="BM113" s="980"/>
      <c r="BN113" s="980"/>
      <c r="BO113" s="980"/>
      <c r="BP113" s="981"/>
      <c r="BQ113" s="949">
        <v>15248</v>
      </c>
      <c r="BR113" s="950"/>
      <c r="BS113" s="950"/>
      <c r="BT113" s="950"/>
      <c r="BU113" s="950"/>
      <c r="BV113" s="950">
        <v>13385</v>
      </c>
      <c r="BW113" s="950"/>
      <c r="BX113" s="950"/>
      <c r="BY113" s="950"/>
      <c r="BZ113" s="950"/>
      <c r="CA113" s="950">
        <v>11522</v>
      </c>
      <c r="CB113" s="950"/>
      <c r="CC113" s="950"/>
      <c r="CD113" s="950"/>
      <c r="CE113" s="950"/>
      <c r="CF113" s="944">
        <v>0.1</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110</v>
      </c>
      <c r="DH113" s="989"/>
      <c r="DI113" s="989"/>
      <c r="DJ113" s="989"/>
      <c r="DK113" s="990"/>
      <c r="DL113" s="991" t="s">
        <v>110</v>
      </c>
      <c r="DM113" s="989"/>
      <c r="DN113" s="989"/>
      <c r="DO113" s="989"/>
      <c r="DP113" s="990"/>
      <c r="DQ113" s="991" t="s">
        <v>110</v>
      </c>
      <c r="DR113" s="989"/>
      <c r="DS113" s="989"/>
      <c r="DT113" s="989"/>
      <c r="DU113" s="990"/>
      <c r="DV113" s="992" t="s">
        <v>110</v>
      </c>
      <c r="DW113" s="993"/>
      <c r="DX113" s="993"/>
      <c r="DY113" s="993"/>
      <c r="DZ113" s="994"/>
    </row>
    <row r="114" spans="1:130" s="197" customFormat="1" ht="26.25" customHeight="1">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2012</v>
      </c>
      <c r="AB114" s="989"/>
      <c r="AC114" s="989"/>
      <c r="AD114" s="989"/>
      <c r="AE114" s="990"/>
      <c r="AF114" s="991">
        <v>1996</v>
      </c>
      <c r="AG114" s="989"/>
      <c r="AH114" s="989"/>
      <c r="AI114" s="989"/>
      <c r="AJ114" s="990"/>
      <c r="AK114" s="991">
        <v>1980</v>
      </c>
      <c r="AL114" s="989"/>
      <c r="AM114" s="989"/>
      <c r="AN114" s="989"/>
      <c r="AO114" s="990"/>
      <c r="AP114" s="992">
        <v>0</v>
      </c>
      <c r="AQ114" s="993"/>
      <c r="AR114" s="993"/>
      <c r="AS114" s="993"/>
      <c r="AT114" s="994"/>
      <c r="AU114" s="929"/>
      <c r="AV114" s="930"/>
      <c r="AW114" s="930"/>
      <c r="AX114" s="930"/>
      <c r="AY114" s="931"/>
      <c r="AZ114" s="979" t="s">
        <v>419</v>
      </c>
      <c r="BA114" s="980"/>
      <c r="BB114" s="980"/>
      <c r="BC114" s="980"/>
      <c r="BD114" s="980"/>
      <c r="BE114" s="980"/>
      <c r="BF114" s="980"/>
      <c r="BG114" s="980"/>
      <c r="BH114" s="980"/>
      <c r="BI114" s="980"/>
      <c r="BJ114" s="980"/>
      <c r="BK114" s="980"/>
      <c r="BL114" s="980"/>
      <c r="BM114" s="980"/>
      <c r="BN114" s="980"/>
      <c r="BO114" s="980"/>
      <c r="BP114" s="981"/>
      <c r="BQ114" s="949" t="s">
        <v>110</v>
      </c>
      <c r="BR114" s="950"/>
      <c r="BS114" s="950"/>
      <c r="BT114" s="950"/>
      <c r="BU114" s="950"/>
      <c r="BV114" s="950" t="s">
        <v>110</v>
      </c>
      <c r="BW114" s="950"/>
      <c r="BX114" s="950"/>
      <c r="BY114" s="950"/>
      <c r="BZ114" s="950"/>
      <c r="CA114" s="950" t="s">
        <v>110</v>
      </c>
      <c r="CB114" s="950"/>
      <c r="CC114" s="950"/>
      <c r="CD114" s="950"/>
      <c r="CE114" s="950"/>
      <c r="CF114" s="944" t="s">
        <v>110</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110</v>
      </c>
      <c r="DH114" s="989"/>
      <c r="DI114" s="989"/>
      <c r="DJ114" s="989"/>
      <c r="DK114" s="990"/>
      <c r="DL114" s="991" t="s">
        <v>110</v>
      </c>
      <c r="DM114" s="989"/>
      <c r="DN114" s="989"/>
      <c r="DO114" s="989"/>
      <c r="DP114" s="990"/>
      <c r="DQ114" s="991" t="s">
        <v>110</v>
      </c>
      <c r="DR114" s="989"/>
      <c r="DS114" s="989"/>
      <c r="DT114" s="989"/>
      <c r="DU114" s="990"/>
      <c r="DV114" s="992" t="s">
        <v>110</v>
      </c>
      <c r="DW114" s="993"/>
      <c r="DX114" s="993"/>
      <c r="DY114" s="993"/>
      <c r="DZ114" s="994"/>
    </row>
    <row r="115" spans="1:130" s="197" customFormat="1" ht="26.25" customHeight="1">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930118</v>
      </c>
      <c r="AB115" s="964"/>
      <c r="AC115" s="964"/>
      <c r="AD115" s="964"/>
      <c r="AE115" s="965"/>
      <c r="AF115" s="966">
        <v>870676</v>
      </c>
      <c r="AG115" s="964"/>
      <c r="AH115" s="964"/>
      <c r="AI115" s="964"/>
      <c r="AJ115" s="965"/>
      <c r="AK115" s="966">
        <v>866650</v>
      </c>
      <c r="AL115" s="964"/>
      <c r="AM115" s="964"/>
      <c r="AN115" s="964"/>
      <c r="AO115" s="965"/>
      <c r="AP115" s="967">
        <v>4.7</v>
      </c>
      <c r="AQ115" s="968"/>
      <c r="AR115" s="968"/>
      <c r="AS115" s="968"/>
      <c r="AT115" s="969"/>
      <c r="AU115" s="929"/>
      <c r="AV115" s="930"/>
      <c r="AW115" s="930"/>
      <c r="AX115" s="930"/>
      <c r="AY115" s="931"/>
      <c r="AZ115" s="979" t="s">
        <v>422</v>
      </c>
      <c r="BA115" s="980"/>
      <c r="BB115" s="980"/>
      <c r="BC115" s="980"/>
      <c r="BD115" s="980"/>
      <c r="BE115" s="980"/>
      <c r="BF115" s="980"/>
      <c r="BG115" s="980"/>
      <c r="BH115" s="980"/>
      <c r="BI115" s="980"/>
      <c r="BJ115" s="980"/>
      <c r="BK115" s="980"/>
      <c r="BL115" s="980"/>
      <c r="BM115" s="980"/>
      <c r="BN115" s="980"/>
      <c r="BO115" s="980"/>
      <c r="BP115" s="981"/>
      <c r="BQ115" s="949">
        <v>2021</v>
      </c>
      <c r="BR115" s="950"/>
      <c r="BS115" s="950"/>
      <c r="BT115" s="950"/>
      <c r="BU115" s="950"/>
      <c r="BV115" s="950">
        <v>650</v>
      </c>
      <c r="BW115" s="950"/>
      <c r="BX115" s="950"/>
      <c r="BY115" s="950"/>
      <c r="BZ115" s="950"/>
      <c r="CA115" s="950">
        <v>1076</v>
      </c>
      <c r="CB115" s="950"/>
      <c r="CC115" s="950"/>
      <c r="CD115" s="950"/>
      <c r="CE115" s="950"/>
      <c r="CF115" s="944">
        <v>0</v>
      </c>
      <c r="CG115" s="945"/>
      <c r="CH115" s="945"/>
      <c r="CI115" s="945"/>
      <c r="CJ115" s="945"/>
      <c r="CK115" s="975"/>
      <c r="CL115" s="976"/>
      <c r="CM115" s="979" t="s">
        <v>423</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110</v>
      </c>
      <c r="DH115" s="989"/>
      <c r="DI115" s="989"/>
      <c r="DJ115" s="989"/>
      <c r="DK115" s="990"/>
      <c r="DL115" s="991" t="s">
        <v>110</v>
      </c>
      <c r="DM115" s="989"/>
      <c r="DN115" s="989"/>
      <c r="DO115" s="989"/>
      <c r="DP115" s="990"/>
      <c r="DQ115" s="991" t="s">
        <v>110</v>
      </c>
      <c r="DR115" s="989"/>
      <c r="DS115" s="989"/>
      <c r="DT115" s="989"/>
      <c r="DU115" s="990"/>
      <c r="DV115" s="992" t="s">
        <v>110</v>
      </c>
      <c r="DW115" s="993"/>
      <c r="DX115" s="993"/>
      <c r="DY115" s="993"/>
      <c r="DZ115" s="994"/>
    </row>
    <row r="116" spans="1:130" s="197" customFormat="1" ht="26.25" customHeight="1">
      <c r="A116" s="986"/>
      <c r="B116" s="987"/>
      <c r="C116" s="1001" t="s">
        <v>424</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306</v>
      </c>
      <c r="AB116" s="989"/>
      <c r="AC116" s="989"/>
      <c r="AD116" s="989"/>
      <c r="AE116" s="990"/>
      <c r="AF116" s="991">
        <v>446</v>
      </c>
      <c r="AG116" s="989"/>
      <c r="AH116" s="989"/>
      <c r="AI116" s="989"/>
      <c r="AJ116" s="990"/>
      <c r="AK116" s="991">
        <v>475</v>
      </c>
      <c r="AL116" s="989"/>
      <c r="AM116" s="989"/>
      <c r="AN116" s="989"/>
      <c r="AO116" s="990"/>
      <c r="AP116" s="992">
        <v>0</v>
      </c>
      <c r="AQ116" s="993"/>
      <c r="AR116" s="993"/>
      <c r="AS116" s="993"/>
      <c r="AT116" s="994"/>
      <c r="AU116" s="929"/>
      <c r="AV116" s="930"/>
      <c r="AW116" s="930"/>
      <c r="AX116" s="930"/>
      <c r="AY116" s="931"/>
      <c r="AZ116" s="979" t="s">
        <v>425</v>
      </c>
      <c r="BA116" s="980"/>
      <c r="BB116" s="980"/>
      <c r="BC116" s="980"/>
      <c r="BD116" s="980"/>
      <c r="BE116" s="980"/>
      <c r="BF116" s="980"/>
      <c r="BG116" s="980"/>
      <c r="BH116" s="980"/>
      <c r="BI116" s="980"/>
      <c r="BJ116" s="980"/>
      <c r="BK116" s="980"/>
      <c r="BL116" s="980"/>
      <c r="BM116" s="980"/>
      <c r="BN116" s="980"/>
      <c r="BO116" s="980"/>
      <c r="BP116" s="981"/>
      <c r="BQ116" s="949" t="s">
        <v>110</v>
      </c>
      <c r="BR116" s="950"/>
      <c r="BS116" s="950"/>
      <c r="BT116" s="950"/>
      <c r="BU116" s="950"/>
      <c r="BV116" s="950" t="s">
        <v>110</v>
      </c>
      <c r="BW116" s="950"/>
      <c r="BX116" s="950"/>
      <c r="BY116" s="950"/>
      <c r="BZ116" s="950"/>
      <c r="CA116" s="950" t="s">
        <v>110</v>
      </c>
      <c r="CB116" s="950"/>
      <c r="CC116" s="950"/>
      <c r="CD116" s="950"/>
      <c r="CE116" s="950"/>
      <c r="CF116" s="944" t="s">
        <v>110</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110</v>
      </c>
      <c r="DH116" s="989"/>
      <c r="DI116" s="989"/>
      <c r="DJ116" s="989"/>
      <c r="DK116" s="990"/>
      <c r="DL116" s="991" t="s">
        <v>110</v>
      </c>
      <c r="DM116" s="989"/>
      <c r="DN116" s="989"/>
      <c r="DO116" s="989"/>
      <c r="DP116" s="990"/>
      <c r="DQ116" s="991" t="s">
        <v>110</v>
      </c>
      <c r="DR116" s="989"/>
      <c r="DS116" s="989"/>
      <c r="DT116" s="989"/>
      <c r="DU116" s="990"/>
      <c r="DV116" s="992" t="s">
        <v>110</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427</v>
      </c>
      <c r="Z117" s="914"/>
      <c r="AA117" s="1026">
        <v>7347175</v>
      </c>
      <c r="AB117" s="996"/>
      <c r="AC117" s="996"/>
      <c r="AD117" s="996"/>
      <c r="AE117" s="997"/>
      <c r="AF117" s="995">
        <v>7125232</v>
      </c>
      <c r="AG117" s="996"/>
      <c r="AH117" s="996"/>
      <c r="AI117" s="996"/>
      <c r="AJ117" s="997"/>
      <c r="AK117" s="995">
        <v>7072991</v>
      </c>
      <c r="AL117" s="996"/>
      <c r="AM117" s="996"/>
      <c r="AN117" s="996"/>
      <c r="AO117" s="997"/>
      <c r="AP117" s="998"/>
      <c r="AQ117" s="999"/>
      <c r="AR117" s="999"/>
      <c r="AS117" s="999"/>
      <c r="AT117" s="1000"/>
      <c r="AU117" s="929"/>
      <c r="AV117" s="930"/>
      <c r="AW117" s="930"/>
      <c r="AX117" s="930"/>
      <c r="AY117" s="931"/>
      <c r="AZ117" s="1025" t="s">
        <v>428</v>
      </c>
      <c r="BA117" s="1001"/>
      <c r="BB117" s="1001"/>
      <c r="BC117" s="1001"/>
      <c r="BD117" s="1001"/>
      <c r="BE117" s="1001"/>
      <c r="BF117" s="1001"/>
      <c r="BG117" s="1001"/>
      <c r="BH117" s="1001"/>
      <c r="BI117" s="1001"/>
      <c r="BJ117" s="1001"/>
      <c r="BK117" s="1001"/>
      <c r="BL117" s="1001"/>
      <c r="BM117" s="1001"/>
      <c r="BN117" s="1001"/>
      <c r="BO117" s="1001"/>
      <c r="BP117" s="1002"/>
      <c r="BQ117" s="1015" t="s">
        <v>110</v>
      </c>
      <c r="BR117" s="1016"/>
      <c r="BS117" s="1016"/>
      <c r="BT117" s="1016"/>
      <c r="BU117" s="1016"/>
      <c r="BV117" s="1016" t="s">
        <v>110</v>
      </c>
      <c r="BW117" s="1016"/>
      <c r="BX117" s="1016"/>
      <c r="BY117" s="1016"/>
      <c r="BZ117" s="1016"/>
      <c r="CA117" s="1016" t="s">
        <v>110</v>
      </c>
      <c r="CB117" s="1016"/>
      <c r="CC117" s="1016"/>
      <c r="CD117" s="1016"/>
      <c r="CE117" s="1016"/>
      <c r="CF117" s="944" t="s">
        <v>110</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7" customFormat="1" ht="26.25" customHeight="1">
      <c r="A118" s="934" t="s">
        <v>403</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401</v>
      </c>
      <c r="AB118" s="913"/>
      <c r="AC118" s="913"/>
      <c r="AD118" s="913"/>
      <c r="AE118" s="914"/>
      <c r="AF118" s="912" t="s">
        <v>285</v>
      </c>
      <c r="AG118" s="913"/>
      <c r="AH118" s="913"/>
      <c r="AI118" s="913"/>
      <c r="AJ118" s="914"/>
      <c r="AK118" s="912" t="s">
        <v>284</v>
      </c>
      <c r="AL118" s="913"/>
      <c r="AM118" s="913"/>
      <c r="AN118" s="913"/>
      <c r="AO118" s="914"/>
      <c r="AP118" s="1020" t="s">
        <v>402</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430</v>
      </c>
      <c r="BP118" s="1024"/>
      <c r="BQ118" s="1015">
        <v>63422702</v>
      </c>
      <c r="BR118" s="1016"/>
      <c r="BS118" s="1016"/>
      <c r="BT118" s="1016"/>
      <c r="BU118" s="1016"/>
      <c r="BV118" s="1016">
        <v>60238876</v>
      </c>
      <c r="BW118" s="1016"/>
      <c r="BX118" s="1016"/>
      <c r="BY118" s="1016"/>
      <c r="BZ118" s="1016"/>
      <c r="CA118" s="1016">
        <v>56932842</v>
      </c>
      <c r="CB118" s="1016"/>
      <c r="CC118" s="1016"/>
      <c r="CD118" s="1016"/>
      <c r="CE118" s="1016"/>
      <c r="CF118" s="1017"/>
      <c r="CG118" s="1018"/>
      <c r="CH118" s="1018"/>
      <c r="CI118" s="1018"/>
      <c r="CJ118" s="1019"/>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7" customFormat="1" ht="26.25" customHeight="1">
      <c r="A119" s="1004"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110</v>
      </c>
      <c r="AB119" s="920"/>
      <c r="AC119" s="920"/>
      <c r="AD119" s="920"/>
      <c r="AE119" s="921"/>
      <c r="AF119" s="922" t="s">
        <v>110</v>
      </c>
      <c r="AG119" s="920"/>
      <c r="AH119" s="920"/>
      <c r="AI119" s="920"/>
      <c r="AJ119" s="921"/>
      <c r="AK119" s="922" t="s">
        <v>110</v>
      </c>
      <c r="AL119" s="920"/>
      <c r="AM119" s="920"/>
      <c r="AN119" s="920"/>
      <c r="AO119" s="921"/>
      <c r="AP119" s="923" t="s">
        <v>110</v>
      </c>
      <c r="AQ119" s="924"/>
      <c r="AR119" s="924"/>
      <c r="AS119" s="924"/>
      <c r="AT119" s="925"/>
      <c r="AU119" s="1007" t="s">
        <v>432</v>
      </c>
      <c r="AV119" s="1008"/>
      <c r="AW119" s="1008"/>
      <c r="AX119" s="1008"/>
      <c r="AY119" s="1009"/>
      <c r="AZ119" s="970" t="s">
        <v>433</v>
      </c>
      <c r="BA119" s="917"/>
      <c r="BB119" s="917"/>
      <c r="BC119" s="917"/>
      <c r="BD119" s="917"/>
      <c r="BE119" s="917"/>
      <c r="BF119" s="917"/>
      <c r="BG119" s="917"/>
      <c r="BH119" s="917"/>
      <c r="BI119" s="917"/>
      <c r="BJ119" s="917"/>
      <c r="BK119" s="917"/>
      <c r="BL119" s="917"/>
      <c r="BM119" s="917"/>
      <c r="BN119" s="917"/>
      <c r="BO119" s="917"/>
      <c r="BP119" s="918"/>
      <c r="BQ119" s="956">
        <v>14768268</v>
      </c>
      <c r="BR119" s="957"/>
      <c r="BS119" s="957"/>
      <c r="BT119" s="957"/>
      <c r="BU119" s="957"/>
      <c r="BV119" s="957">
        <v>10956367</v>
      </c>
      <c r="BW119" s="957"/>
      <c r="BX119" s="957"/>
      <c r="BY119" s="957"/>
      <c r="BZ119" s="957"/>
      <c r="CA119" s="957">
        <v>9996589</v>
      </c>
      <c r="CB119" s="957"/>
      <c r="CC119" s="957"/>
      <c r="CD119" s="957"/>
      <c r="CE119" s="957"/>
      <c r="CF119" s="971">
        <v>54.1</v>
      </c>
      <c r="CG119" s="972"/>
      <c r="CH119" s="972"/>
      <c r="CI119" s="972"/>
      <c r="CJ119" s="972"/>
      <c r="CK119" s="977"/>
      <c r="CL119" s="978"/>
      <c r="CM119" s="1034" t="s">
        <v>434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110</v>
      </c>
      <c r="DH119" s="1028"/>
      <c r="DI119" s="1028"/>
      <c r="DJ119" s="1028"/>
      <c r="DK119" s="1029"/>
      <c r="DL119" s="1030" t="s">
        <v>110</v>
      </c>
      <c r="DM119" s="1028"/>
      <c r="DN119" s="1028"/>
      <c r="DO119" s="1028"/>
      <c r="DP119" s="1029"/>
      <c r="DQ119" s="1030" t="s">
        <v>110</v>
      </c>
      <c r="DR119" s="1028"/>
      <c r="DS119" s="1028"/>
      <c r="DT119" s="1028"/>
      <c r="DU119" s="1029"/>
      <c r="DV119" s="1031" t="s">
        <v>110</v>
      </c>
      <c r="DW119" s="1032"/>
      <c r="DX119" s="1032"/>
      <c r="DY119" s="1032"/>
      <c r="DZ119" s="1033"/>
    </row>
    <row r="120" spans="1:130" s="197" customFormat="1" ht="26.25" customHeight="1">
      <c r="A120" s="1005"/>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v>929768</v>
      </c>
      <c r="AB120" s="989"/>
      <c r="AC120" s="989"/>
      <c r="AD120" s="989"/>
      <c r="AE120" s="990"/>
      <c r="AF120" s="991">
        <v>870533</v>
      </c>
      <c r="AG120" s="989"/>
      <c r="AH120" s="989"/>
      <c r="AI120" s="989"/>
      <c r="AJ120" s="990"/>
      <c r="AK120" s="991">
        <v>866650</v>
      </c>
      <c r="AL120" s="989"/>
      <c r="AM120" s="989"/>
      <c r="AN120" s="989"/>
      <c r="AO120" s="990"/>
      <c r="AP120" s="992">
        <v>4.7</v>
      </c>
      <c r="AQ120" s="993"/>
      <c r="AR120" s="993"/>
      <c r="AS120" s="993"/>
      <c r="AT120" s="994"/>
      <c r="AU120" s="1010"/>
      <c r="AV120" s="1011"/>
      <c r="AW120" s="1011"/>
      <c r="AX120" s="1011"/>
      <c r="AY120" s="1012"/>
      <c r="AZ120" s="979" t="s">
        <v>435</v>
      </c>
      <c r="BA120" s="980"/>
      <c r="BB120" s="980"/>
      <c r="BC120" s="980"/>
      <c r="BD120" s="980"/>
      <c r="BE120" s="980"/>
      <c r="BF120" s="980"/>
      <c r="BG120" s="980"/>
      <c r="BH120" s="980"/>
      <c r="BI120" s="980"/>
      <c r="BJ120" s="980"/>
      <c r="BK120" s="980"/>
      <c r="BL120" s="980"/>
      <c r="BM120" s="980"/>
      <c r="BN120" s="980"/>
      <c r="BO120" s="980"/>
      <c r="BP120" s="981"/>
      <c r="BQ120" s="949">
        <v>9440425</v>
      </c>
      <c r="BR120" s="950"/>
      <c r="BS120" s="950"/>
      <c r="BT120" s="950"/>
      <c r="BU120" s="950"/>
      <c r="BV120" s="950">
        <v>8748591</v>
      </c>
      <c r="BW120" s="950"/>
      <c r="BX120" s="950"/>
      <c r="BY120" s="950"/>
      <c r="BZ120" s="950"/>
      <c r="CA120" s="950">
        <v>7631435</v>
      </c>
      <c r="CB120" s="950"/>
      <c r="CC120" s="950"/>
      <c r="CD120" s="950"/>
      <c r="CE120" s="950"/>
      <c r="CF120" s="944">
        <v>41.3</v>
      </c>
      <c r="CG120" s="945"/>
      <c r="CH120" s="945"/>
      <c r="CI120" s="945"/>
      <c r="CJ120" s="945"/>
      <c r="CK120" s="1043" t="s">
        <v>436</v>
      </c>
      <c r="CL120" s="1044"/>
      <c r="CM120" s="1044"/>
      <c r="CN120" s="1044"/>
      <c r="CO120" s="1045"/>
      <c r="CP120" s="1051" t="s">
        <v>386</v>
      </c>
      <c r="CQ120" s="1052"/>
      <c r="CR120" s="1052"/>
      <c r="CS120" s="1052"/>
      <c r="CT120" s="1052"/>
      <c r="CU120" s="1052"/>
      <c r="CV120" s="1052"/>
      <c r="CW120" s="1052"/>
      <c r="CX120" s="1052"/>
      <c r="CY120" s="1052"/>
      <c r="CZ120" s="1052"/>
      <c r="DA120" s="1052"/>
      <c r="DB120" s="1052"/>
      <c r="DC120" s="1052"/>
      <c r="DD120" s="1052"/>
      <c r="DE120" s="1052"/>
      <c r="DF120" s="1053"/>
      <c r="DG120" s="956">
        <v>9757278</v>
      </c>
      <c r="DH120" s="957"/>
      <c r="DI120" s="957"/>
      <c r="DJ120" s="957"/>
      <c r="DK120" s="957"/>
      <c r="DL120" s="957">
        <v>8715884</v>
      </c>
      <c r="DM120" s="957"/>
      <c r="DN120" s="957"/>
      <c r="DO120" s="957"/>
      <c r="DP120" s="957"/>
      <c r="DQ120" s="957">
        <v>7997480</v>
      </c>
      <c r="DR120" s="957"/>
      <c r="DS120" s="957"/>
      <c r="DT120" s="957"/>
      <c r="DU120" s="957"/>
      <c r="DV120" s="958">
        <v>43.3</v>
      </c>
      <c r="DW120" s="958"/>
      <c r="DX120" s="958"/>
      <c r="DY120" s="958"/>
      <c r="DZ120" s="959"/>
    </row>
    <row r="121" spans="1:130" s="197" customFormat="1" ht="26.25" customHeight="1">
      <c r="A121" s="1005"/>
      <c r="B121" s="976"/>
      <c r="C121" s="1040" t="s">
        <v>437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110</v>
      </c>
      <c r="AB121" s="989"/>
      <c r="AC121" s="989"/>
      <c r="AD121" s="989"/>
      <c r="AE121" s="990"/>
      <c r="AF121" s="991" t="s">
        <v>110</v>
      </c>
      <c r="AG121" s="989"/>
      <c r="AH121" s="989"/>
      <c r="AI121" s="989"/>
      <c r="AJ121" s="990"/>
      <c r="AK121" s="991" t="s">
        <v>110</v>
      </c>
      <c r="AL121" s="989"/>
      <c r="AM121" s="989"/>
      <c r="AN121" s="989"/>
      <c r="AO121" s="990"/>
      <c r="AP121" s="992" t="s">
        <v>110</v>
      </c>
      <c r="AQ121" s="993"/>
      <c r="AR121" s="993"/>
      <c r="AS121" s="993"/>
      <c r="AT121" s="994"/>
      <c r="AU121" s="1010"/>
      <c r="AV121" s="1011"/>
      <c r="AW121" s="1011"/>
      <c r="AX121" s="1011"/>
      <c r="AY121" s="1012"/>
      <c r="AZ121" s="1025" t="s">
        <v>438</v>
      </c>
      <c r="BA121" s="1001"/>
      <c r="BB121" s="1001"/>
      <c r="BC121" s="1001"/>
      <c r="BD121" s="1001"/>
      <c r="BE121" s="1001"/>
      <c r="BF121" s="1001"/>
      <c r="BG121" s="1001"/>
      <c r="BH121" s="1001"/>
      <c r="BI121" s="1001"/>
      <c r="BJ121" s="1001"/>
      <c r="BK121" s="1001"/>
      <c r="BL121" s="1001"/>
      <c r="BM121" s="1001"/>
      <c r="BN121" s="1001"/>
      <c r="BO121" s="1001"/>
      <c r="BP121" s="1002"/>
      <c r="BQ121" s="1015">
        <v>41676513</v>
      </c>
      <c r="BR121" s="1016"/>
      <c r="BS121" s="1016"/>
      <c r="BT121" s="1016"/>
      <c r="BU121" s="1016"/>
      <c r="BV121" s="1016">
        <v>40210312</v>
      </c>
      <c r="BW121" s="1016"/>
      <c r="BX121" s="1016"/>
      <c r="BY121" s="1016"/>
      <c r="BZ121" s="1016"/>
      <c r="CA121" s="1016">
        <v>38908599</v>
      </c>
      <c r="CB121" s="1016"/>
      <c r="CC121" s="1016"/>
      <c r="CD121" s="1016"/>
      <c r="CE121" s="1016"/>
      <c r="CF121" s="1054">
        <v>210.6</v>
      </c>
      <c r="CG121" s="1055"/>
      <c r="CH121" s="1055"/>
      <c r="CI121" s="1055"/>
      <c r="CJ121" s="1055"/>
      <c r="CK121" s="1046"/>
      <c r="CL121" s="1047"/>
      <c r="CM121" s="1047"/>
      <c r="CN121" s="1047"/>
      <c r="CO121" s="1048"/>
      <c r="CP121" s="1037" t="s">
        <v>385</v>
      </c>
      <c r="CQ121" s="1038"/>
      <c r="CR121" s="1038"/>
      <c r="CS121" s="1038"/>
      <c r="CT121" s="1038"/>
      <c r="CU121" s="1038"/>
      <c r="CV121" s="1038"/>
      <c r="CW121" s="1038"/>
      <c r="CX121" s="1038"/>
      <c r="CY121" s="1038"/>
      <c r="CZ121" s="1038"/>
      <c r="DA121" s="1038"/>
      <c r="DB121" s="1038"/>
      <c r="DC121" s="1038"/>
      <c r="DD121" s="1038"/>
      <c r="DE121" s="1038"/>
      <c r="DF121" s="1039"/>
      <c r="DG121" s="949">
        <v>7004544</v>
      </c>
      <c r="DH121" s="950"/>
      <c r="DI121" s="950"/>
      <c r="DJ121" s="950"/>
      <c r="DK121" s="950"/>
      <c r="DL121" s="950">
        <v>6409344</v>
      </c>
      <c r="DM121" s="950"/>
      <c r="DN121" s="950"/>
      <c r="DO121" s="950"/>
      <c r="DP121" s="950"/>
      <c r="DQ121" s="950">
        <v>5791449</v>
      </c>
      <c r="DR121" s="950"/>
      <c r="DS121" s="950"/>
      <c r="DT121" s="950"/>
      <c r="DU121" s="950"/>
      <c r="DV121" s="951">
        <v>31.4</v>
      </c>
      <c r="DW121" s="951"/>
      <c r="DX121" s="951"/>
      <c r="DY121" s="951"/>
      <c r="DZ121" s="952"/>
    </row>
    <row r="122" spans="1:130" s="197" customFormat="1" ht="26.25" customHeight="1">
      <c r="A122" s="1005"/>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439</v>
      </c>
      <c r="BP122" s="1024"/>
      <c r="BQ122" s="1064">
        <v>65885206</v>
      </c>
      <c r="BR122" s="1065"/>
      <c r="BS122" s="1065"/>
      <c r="BT122" s="1065"/>
      <c r="BU122" s="1065"/>
      <c r="BV122" s="1065">
        <v>59915270</v>
      </c>
      <c r="BW122" s="1065"/>
      <c r="BX122" s="1065"/>
      <c r="BY122" s="1065"/>
      <c r="BZ122" s="1065"/>
      <c r="CA122" s="1065">
        <v>56536623</v>
      </c>
      <c r="CB122" s="1065"/>
      <c r="CC122" s="1065"/>
      <c r="CD122" s="1065"/>
      <c r="CE122" s="1065"/>
      <c r="CF122" s="1017"/>
      <c r="CG122" s="1018"/>
      <c r="CH122" s="1018"/>
      <c r="CI122" s="1018"/>
      <c r="CJ122" s="1019"/>
      <c r="CK122" s="1046"/>
      <c r="CL122" s="1047"/>
      <c r="CM122" s="1047"/>
      <c r="CN122" s="1047"/>
      <c r="CO122" s="1048"/>
      <c r="CP122" s="1037" t="s">
        <v>440</v>
      </c>
      <c r="CQ122" s="1038"/>
      <c r="CR122" s="1038"/>
      <c r="CS122" s="1038"/>
      <c r="CT122" s="1038"/>
      <c r="CU122" s="1038"/>
      <c r="CV122" s="1038"/>
      <c r="CW122" s="1038"/>
      <c r="CX122" s="1038"/>
      <c r="CY122" s="1038"/>
      <c r="CZ122" s="1038"/>
      <c r="DA122" s="1038"/>
      <c r="DB122" s="1038"/>
      <c r="DC122" s="1038"/>
      <c r="DD122" s="1038"/>
      <c r="DE122" s="1038"/>
      <c r="DF122" s="1039"/>
      <c r="DG122" s="949">
        <v>307348</v>
      </c>
      <c r="DH122" s="950"/>
      <c r="DI122" s="950"/>
      <c r="DJ122" s="950"/>
      <c r="DK122" s="950"/>
      <c r="DL122" s="950">
        <v>248567</v>
      </c>
      <c r="DM122" s="950"/>
      <c r="DN122" s="950"/>
      <c r="DO122" s="950"/>
      <c r="DP122" s="950"/>
      <c r="DQ122" s="950">
        <v>189630</v>
      </c>
      <c r="DR122" s="950"/>
      <c r="DS122" s="950"/>
      <c r="DT122" s="950"/>
      <c r="DU122" s="950"/>
      <c r="DV122" s="951">
        <v>1</v>
      </c>
      <c r="DW122" s="951"/>
      <c r="DX122" s="951"/>
      <c r="DY122" s="951"/>
      <c r="DZ122" s="952"/>
    </row>
    <row r="123" spans="1:130" s="197" customFormat="1" ht="26.25" customHeight="1" thickBot="1">
      <c r="A123" s="1005"/>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110</v>
      </c>
      <c r="AB123" s="989"/>
      <c r="AC123" s="989"/>
      <c r="AD123" s="989"/>
      <c r="AE123" s="990"/>
      <c r="AF123" s="991" t="s">
        <v>110</v>
      </c>
      <c r="AG123" s="989"/>
      <c r="AH123" s="989"/>
      <c r="AI123" s="989"/>
      <c r="AJ123" s="990"/>
      <c r="AK123" s="991" t="s">
        <v>110</v>
      </c>
      <c r="AL123" s="989"/>
      <c r="AM123" s="989"/>
      <c r="AN123" s="989"/>
      <c r="AO123" s="990"/>
      <c r="AP123" s="992" t="s">
        <v>110</v>
      </c>
      <c r="AQ123" s="993"/>
      <c r="AR123" s="993"/>
      <c r="AS123" s="993"/>
      <c r="AT123" s="994"/>
      <c r="AU123" s="1061" t="s">
        <v>441</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110</v>
      </c>
      <c r="BR123" s="1057"/>
      <c r="BS123" s="1057"/>
      <c r="BT123" s="1057"/>
      <c r="BU123" s="1057"/>
      <c r="BV123" s="1057">
        <v>1.7</v>
      </c>
      <c r="BW123" s="1057"/>
      <c r="BX123" s="1057"/>
      <c r="BY123" s="1057"/>
      <c r="BZ123" s="1057"/>
      <c r="CA123" s="1057">
        <v>2.1</v>
      </c>
      <c r="CB123" s="1057"/>
      <c r="CC123" s="1057"/>
      <c r="CD123" s="1057"/>
      <c r="CE123" s="1057"/>
      <c r="CF123" s="1058"/>
      <c r="CG123" s="1059"/>
      <c r="CH123" s="1059"/>
      <c r="CI123" s="1059"/>
      <c r="CJ123" s="1060"/>
      <c r="CK123" s="1046"/>
      <c r="CL123" s="1047"/>
      <c r="CM123" s="1047"/>
      <c r="CN123" s="1047"/>
      <c r="CO123" s="1048"/>
      <c r="CP123" s="1037" t="s">
        <v>383</v>
      </c>
      <c r="CQ123" s="1038"/>
      <c r="CR123" s="1038"/>
      <c r="CS123" s="1038"/>
      <c r="CT123" s="1038"/>
      <c r="CU123" s="1038"/>
      <c r="CV123" s="1038"/>
      <c r="CW123" s="1038"/>
      <c r="CX123" s="1038"/>
      <c r="CY123" s="1038"/>
      <c r="CZ123" s="1038"/>
      <c r="DA123" s="1038"/>
      <c r="DB123" s="1038"/>
      <c r="DC123" s="1038"/>
      <c r="DD123" s="1038"/>
      <c r="DE123" s="1038"/>
      <c r="DF123" s="1039"/>
      <c r="DG123" s="988">
        <v>268642</v>
      </c>
      <c r="DH123" s="989"/>
      <c r="DI123" s="989"/>
      <c r="DJ123" s="989"/>
      <c r="DK123" s="990"/>
      <c r="DL123" s="991">
        <v>194943</v>
      </c>
      <c r="DM123" s="989"/>
      <c r="DN123" s="989"/>
      <c r="DO123" s="989"/>
      <c r="DP123" s="990"/>
      <c r="DQ123" s="991">
        <v>183549</v>
      </c>
      <c r="DR123" s="989"/>
      <c r="DS123" s="989"/>
      <c r="DT123" s="989"/>
      <c r="DU123" s="990"/>
      <c r="DV123" s="992">
        <v>1</v>
      </c>
      <c r="DW123" s="993"/>
      <c r="DX123" s="993"/>
      <c r="DY123" s="993"/>
      <c r="DZ123" s="994"/>
    </row>
    <row r="124" spans="1:130" s="197" customFormat="1" ht="26.25" customHeight="1">
      <c r="A124" s="1005"/>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v>350</v>
      </c>
      <c r="AB124" s="989"/>
      <c r="AC124" s="989"/>
      <c r="AD124" s="989"/>
      <c r="AE124" s="990"/>
      <c r="AF124" s="991">
        <v>143</v>
      </c>
      <c r="AG124" s="989"/>
      <c r="AH124" s="989"/>
      <c r="AI124" s="989"/>
      <c r="AJ124" s="990"/>
      <c r="AK124" s="991" t="s">
        <v>110</v>
      </c>
      <c r="AL124" s="989"/>
      <c r="AM124" s="989"/>
      <c r="AN124" s="989"/>
      <c r="AO124" s="990"/>
      <c r="AP124" s="992" t="s">
        <v>110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442</v>
      </c>
      <c r="CQ124" s="1038"/>
      <c r="CR124" s="1038"/>
      <c r="CS124" s="1038"/>
      <c r="CT124" s="1038"/>
      <c r="CU124" s="1038"/>
      <c r="CV124" s="1038"/>
      <c r="CW124" s="1038"/>
      <c r="CX124" s="1038"/>
      <c r="CY124" s="1038"/>
      <c r="CZ124" s="1038"/>
      <c r="DA124" s="1038"/>
      <c r="DB124" s="1038"/>
      <c r="DC124" s="1038"/>
      <c r="DD124" s="1038"/>
      <c r="DE124" s="1038"/>
      <c r="DF124" s="1039"/>
      <c r="DG124" s="1027" t="s">
        <v>110</v>
      </c>
      <c r="DH124" s="1028"/>
      <c r="DI124" s="1028"/>
      <c r="DJ124" s="1028"/>
      <c r="DK124" s="1029"/>
      <c r="DL124" s="1030" t="s">
        <v>110</v>
      </c>
      <c r="DM124" s="1028"/>
      <c r="DN124" s="1028"/>
      <c r="DO124" s="1028"/>
      <c r="DP124" s="1029"/>
      <c r="DQ124" s="1030" t="s">
        <v>110</v>
      </c>
      <c r="DR124" s="1028"/>
      <c r="DS124" s="1028"/>
      <c r="DT124" s="1028"/>
      <c r="DU124" s="1029"/>
      <c r="DV124" s="1031" t="s">
        <v>110</v>
      </c>
      <c r="DW124" s="1032"/>
      <c r="DX124" s="1032"/>
      <c r="DY124" s="1032"/>
      <c r="DZ124" s="1033"/>
    </row>
    <row r="125" spans="1:130" s="197" customFormat="1" ht="26.25" customHeight="1" thickBot="1">
      <c r="A125" s="1005"/>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110</v>
      </c>
      <c r="AB125" s="989"/>
      <c r="AC125" s="989"/>
      <c r="AD125" s="989"/>
      <c r="AE125" s="990"/>
      <c r="AF125" s="991" t="s">
        <v>110</v>
      </c>
      <c r="AG125" s="989"/>
      <c r="AH125" s="989"/>
      <c r="AI125" s="989"/>
      <c r="AJ125" s="990"/>
      <c r="AK125" s="991" t="s">
        <v>110</v>
      </c>
      <c r="AL125" s="989"/>
      <c r="AM125" s="989"/>
      <c r="AN125" s="989"/>
      <c r="AO125" s="990"/>
      <c r="AP125" s="992" t="s">
        <v>110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443</v>
      </c>
      <c r="CL125" s="1044"/>
      <c r="CM125" s="1044"/>
      <c r="CN125" s="1044"/>
      <c r="CO125" s="1045"/>
      <c r="CP125" s="970" t="s">
        <v>444</v>
      </c>
      <c r="CQ125" s="917"/>
      <c r="CR125" s="917"/>
      <c r="CS125" s="917"/>
      <c r="CT125" s="917"/>
      <c r="CU125" s="917"/>
      <c r="CV125" s="917"/>
      <c r="CW125" s="917"/>
      <c r="CX125" s="917"/>
      <c r="CY125" s="917"/>
      <c r="CZ125" s="917"/>
      <c r="DA125" s="917"/>
      <c r="DB125" s="917"/>
      <c r="DC125" s="917"/>
      <c r="DD125" s="917"/>
      <c r="DE125" s="917"/>
      <c r="DF125" s="918"/>
      <c r="DG125" s="956" t="s">
        <v>110</v>
      </c>
      <c r="DH125" s="957"/>
      <c r="DI125" s="957"/>
      <c r="DJ125" s="957"/>
      <c r="DK125" s="957"/>
      <c r="DL125" s="957" t="s">
        <v>110</v>
      </c>
      <c r="DM125" s="957"/>
      <c r="DN125" s="957"/>
      <c r="DO125" s="957"/>
      <c r="DP125" s="957"/>
      <c r="DQ125" s="957" t="s">
        <v>110</v>
      </c>
      <c r="DR125" s="957"/>
      <c r="DS125" s="957"/>
      <c r="DT125" s="957"/>
      <c r="DU125" s="957"/>
      <c r="DV125" s="958" t="s">
        <v>110</v>
      </c>
      <c r="DW125" s="958"/>
      <c r="DX125" s="958"/>
      <c r="DY125" s="958"/>
      <c r="DZ125" s="959"/>
    </row>
    <row r="126" spans="1:130" s="197" customFormat="1" ht="26.25" customHeight="1">
      <c r="A126" s="1005"/>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110</v>
      </c>
      <c r="AB126" s="989"/>
      <c r="AC126" s="989"/>
      <c r="AD126" s="989"/>
      <c r="AE126" s="990"/>
      <c r="AF126" s="991" t="s">
        <v>110</v>
      </c>
      <c r="AG126" s="989"/>
      <c r="AH126" s="989"/>
      <c r="AI126" s="989"/>
      <c r="AJ126" s="990"/>
      <c r="AK126" s="991" t="s">
        <v>110</v>
      </c>
      <c r="AL126" s="989"/>
      <c r="AM126" s="989"/>
      <c r="AN126" s="989"/>
      <c r="AO126" s="990"/>
      <c r="AP126" s="992" t="s">
        <v>110</v>
      </c>
      <c r="AQ126" s="993"/>
      <c r="AR126" s="993"/>
      <c r="AS126" s="993"/>
      <c r="AT126" s="994"/>
      <c r="AU126" s="233"/>
      <c r="AV126" s="233"/>
      <c r="AW126" s="233"/>
      <c r="AX126" s="1066" t="s">
        <v>445</v>
      </c>
      <c r="AY126" s="1067"/>
      <c r="AZ126" s="1067"/>
      <c r="BA126" s="1067"/>
      <c r="BB126" s="1067"/>
      <c r="BC126" s="1067"/>
      <c r="BD126" s="1067"/>
      <c r="BE126" s="1068"/>
      <c r="BF126" s="1082" t="s">
        <v>446</v>
      </c>
      <c r="BG126" s="1067"/>
      <c r="BH126" s="1067"/>
      <c r="BI126" s="1067"/>
      <c r="BJ126" s="1067"/>
      <c r="BK126" s="1067"/>
      <c r="BL126" s="1068"/>
      <c r="BM126" s="1082" t="s">
        <v>447</v>
      </c>
      <c r="BN126" s="1067"/>
      <c r="BO126" s="1067"/>
      <c r="BP126" s="1067"/>
      <c r="BQ126" s="1067"/>
      <c r="BR126" s="1067"/>
      <c r="BS126" s="1068"/>
      <c r="BT126" s="1082" t="s">
        <v>448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449</v>
      </c>
      <c r="CQ126" s="980"/>
      <c r="CR126" s="980"/>
      <c r="CS126" s="980"/>
      <c r="CT126" s="980"/>
      <c r="CU126" s="980"/>
      <c r="CV126" s="980"/>
      <c r="CW126" s="980"/>
      <c r="CX126" s="980"/>
      <c r="CY126" s="980"/>
      <c r="CZ126" s="980"/>
      <c r="DA126" s="980"/>
      <c r="DB126" s="980"/>
      <c r="DC126" s="980"/>
      <c r="DD126" s="980"/>
      <c r="DE126" s="980"/>
      <c r="DF126" s="981"/>
      <c r="DG126" s="949" t="s">
        <v>110</v>
      </c>
      <c r="DH126" s="950"/>
      <c r="DI126" s="950"/>
      <c r="DJ126" s="950"/>
      <c r="DK126" s="950"/>
      <c r="DL126" s="950" t="s">
        <v>110</v>
      </c>
      <c r="DM126" s="950"/>
      <c r="DN126" s="950"/>
      <c r="DO126" s="950"/>
      <c r="DP126" s="950"/>
      <c r="DQ126" s="950" t="s">
        <v>110</v>
      </c>
      <c r="DR126" s="950"/>
      <c r="DS126" s="950"/>
      <c r="DT126" s="950"/>
      <c r="DU126" s="950"/>
      <c r="DV126" s="951" t="s">
        <v>110</v>
      </c>
      <c r="DW126" s="951"/>
      <c r="DX126" s="951"/>
      <c r="DY126" s="951"/>
      <c r="DZ126" s="952"/>
    </row>
    <row r="127" spans="1:130" s="197" customFormat="1" ht="26.25" customHeight="1" thickBot="1">
      <c r="A127" s="1006"/>
      <c r="B127" s="978"/>
      <c r="C127" s="1034" t="s">
        <v>450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110</v>
      </c>
      <c r="AB127" s="989"/>
      <c r="AC127" s="989"/>
      <c r="AD127" s="989"/>
      <c r="AE127" s="990"/>
      <c r="AF127" s="991" t="s">
        <v>110</v>
      </c>
      <c r="AG127" s="989"/>
      <c r="AH127" s="989"/>
      <c r="AI127" s="989"/>
      <c r="AJ127" s="990"/>
      <c r="AK127" s="991" t="s">
        <v>110</v>
      </c>
      <c r="AL127" s="989"/>
      <c r="AM127" s="989"/>
      <c r="AN127" s="989"/>
      <c r="AO127" s="990"/>
      <c r="AP127" s="992" t="s">
        <v>110</v>
      </c>
      <c r="AQ127" s="993"/>
      <c r="AR127" s="993"/>
      <c r="AS127" s="993"/>
      <c r="AT127" s="994"/>
      <c r="AU127" s="233"/>
      <c r="AV127" s="233"/>
      <c r="AW127" s="233"/>
      <c r="AX127" s="916" t="s">
        <v>451</v>
      </c>
      <c r="AY127" s="917"/>
      <c r="AZ127" s="917"/>
      <c r="BA127" s="917"/>
      <c r="BB127" s="917"/>
      <c r="BC127" s="917"/>
      <c r="BD127" s="917"/>
      <c r="BE127" s="918"/>
      <c r="BF127" s="1071" t="s">
        <v>110</v>
      </c>
      <c r="BG127" s="1072"/>
      <c r="BH127" s="1072"/>
      <c r="BI127" s="1072"/>
      <c r="BJ127" s="1072"/>
      <c r="BK127" s="1072"/>
      <c r="BL127" s="1081"/>
      <c r="BM127" s="1071">
        <v>12.24</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452</v>
      </c>
      <c r="CQ127" s="1075"/>
      <c r="CR127" s="1075"/>
      <c r="CS127" s="1075"/>
      <c r="CT127" s="1075"/>
      <c r="CU127" s="1075"/>
      <c r="CV127" s="1075"/>
      <c r="CW127" s="1075"/>
      <c r="CX127" s="1075"/>
      <c r="CY127" s="1075"/>
      <c r="CZ127" s="1075"/>
      <c r="DA127" s="1075"/>
      <c r="DB127" s="1075"/>
      <c r="DC127" s="1075"/>
      <c r="DD127" s="1075"/>
      <c r="DE127" s="1075"/>
      <c r="DF127" s="1076"/>
      <c r="DG127" s="1077">
        <v>2021</v>
      </c>
      <c r="DH127" s="1078"/>
      <c r="DI127" s="1078"/>
      <c r="DJ127" s="1078"/>
      <c r="DK127" s="1078"/>
      <c r="DL127" s="1078">
        <v>650</v>
      </c>
      <c r="DM127" s="1078"/>
      <c r="DN127" s="1078"/>
      <c r="DO127" s="1078"/>
      <c r="DP127" s="1078"/>
      <c r="DQ127" s="1078">
        <v>1076</v>
      </c>
      <c r="DR127" s="1078"/>
      <c r="DS127" s="1078"/>
      <c r="DT127" s="1078"/>
      <c r="DU127" s="1078"/>
      <c r="DV127" s="1079">
        <v>0</v>
      </c>
      <c r="DW127" s="1079"/>
      <c r="DX127" s="1079"/>
      <c r="DY127" s="1079"/>
      <c r="DZ127" s="1080"/>
    </row>
    <row r="128" spans="1:130" s="197" customFormat="1" ht="26.25" customHeight="1">
      <c r="A128" s="1101" t="s">
        <v>453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454</v>
      </c>
      <c r="X128" s="1103"/>
      <c r="Y128" s="1103"/>
      <c r="Z128" s="1104"/>
      <c r="AA128" s="1119">
        <v>1015762</v>
      </c>
      <c r="AB128" s="1120"/>
      <c r="AC128" s="1120"/>
      <c r="AD128" s="1120"/>
      <c r="AE128" s="1121"/>
      <c r="AF128" s="1122">
        <v>1055427</v>
      </c>
      <c r="AG128" s="1120"/>
      <c r="AH128" s="1120"/>
      <c r="AI128" s="1120"/>
      <c r="AJ128" s="1121"/>
      <c r="AK128" s="1122">
        <v>1071321</v>
      </c>
      <c r="AL128" s="1120"/>
      <c r="AM128" s="1120"/>
      <c r="AN128" s="1120"/>
      <c r="AO128" s="1121"/>
      <c r="AP128" s="1123"/>
      <c r="AQ128" s="1124"/>
      <c r="AR128" s="1124"/>
      <c r="AS128" s="1124"/>
      <c r="AT128" s="1125"/>
      <c r="AU128" s="235"/>
      <c r="AV128" s="235"/>
      <c r="AW128" s="235"/>
      <c r="AX128" s="1084" t="s">
        <v>455</v>
      </c>
      <c r="AY128" s="980"/>
      <c r="AZ128" s="980"/>
      <c r="BA128" s="980"/>
      <c r="BB128" s="980"/>
      <c r="BC128" s="980"/>
      <c r="BD128" s="980"/>
      <c r="BE128" s="981"/>
      <c r="BF128" s="1096" t="s">
        <v>110</v>
      </c>
      <c r="BG128" s="1097"/>
      <c r="BH128" s="1097"/>
      <c r="BI128" s="1097"/>
      <c r="BJ128" s="1097"/>
      <c r="BK128" s="1097"/>
      <c r="BL128" s="1098"/>
      <c r="BM128" s="1096">
        <v>17.239999999999998</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456</v>
      </c>
      <c r="X129" s="1091"/>
      <c r="Y129" s="1091"/>
      <c r="Z129" s="1092"/>
      <c r="AA129" s="988">
        <v>22885147</v>
      </c>
      <c r="AB129" s="989"/>
      <c r="AC129" s="989"/>
      <c r="AD129" s="989"/>
      <c r="AE129" s="990"/>
      <c r="AF129" s="991">
        <v>22626644</v>
      </c>
      <c r="AG129" s="989"/>
      <c r="AH129" s="989"/>
      <c r="AI129" s="989"/>
      <c r="AJ129" s="990"/>
      <c r="AK129" s="991">
        <v>22841818</v>
      </c>
      <c r="AL129" s="989"/>
      <c r="AM129" s="989"/>
      <c r="AN129" s="989"/>
      <c r="AO129" s="990"/>
      <c r="AP129" s="1093"/>
      <c r="AQ129" s="1094"/>
      <c r="AR129" s="1094"/>
      <c r="AS129" s="1094"/>
      <c r="AT129" s="1095"/>
      <c r="AU129" s="235"/>
      <c r="AV129" s="235"/>
      <c r="AW129" s="235"/>
      <c r="AX129" s="1084" t="s">
        <v>457</v>
      </c>
      <c r="AY129" s="980"/>
      <c r="AZ129" s="980"/>
      <c r="BA129" s="980"/>
      <c r="BB129" s="980"/>
      <c r="BC129" s="980"/>
      <c r="BD129" s="980"/>
      <c r="BE129" s="981"/>
      <c r="BF129" s="1085">
        <v>8.9</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459</v>
      </c>
      <c r="X130" s="1091"/>
      <c r="Y130" s="1091"/>
      <c r="Z130" s="1092"/>
      <c r="AA130" s="988">
        <v>4554674</v>
      </c>
      <c r="AB130" s="989"/>
      <c r="AC130" s="989"/>
      <c r="AD130" s="989"/>
      <c r="AE130" s="990"/>
      <c r="AF130" s="991">
        <v>4595475</v>
      </c>
      <c r="AG130" s="989"/>
      <c r="AH130" s="989"/>
      <c r="AI130" s="989"/>
      <c r="AJ130" s="990"/>
      <c r="AK130" s="991">
        <v>4369248</v>
      </c>
      <c r="AL130" s="989"/>
      <c r="AM130" s="989"/>
      <c r="AN130" s="989"/>
      <c r="AO130" s="990"/>
      <c r="AP130" s="1093"/>
      <c r="AQ130" s="1094"/>
      <c r="AR130" s="1094"/>
      <c r="AS130" s="1094"/>
      <c r="AT130" s="1095"/>
      <c r="AU130" s="235"/>
      <c r="AV130" s="235"/>
      <c r="AW130" s="235"/>
      <c r="AX130" s="1143" t="s">
        <v>460</v>
      </c>
      <c r="AY130" s="1075"/>
      <c r="AZ130" s="1075"/>
      <c r="BA130" s="1075"/>
      <c r="BB130" s="1075"/>
      <c r="BC130" s="1075"/>
      <c r="BD130" s="1075"/>
      <c r="BE130" s="1076"/>
      <c r="BF130" s="1105">
        <v>2.1</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461</v>
      </c>
      <c r="X131" s="1114"/>
      <c r="Y131" s="1114"/>
      <c r="Z131" s="1115"/>
      <c r="AA131" s="1027">
        <v>18330473</v>
      </c>
      <c r="AB131" s="1028"/>
      <c r="AC131" s="1028"/>
      <c r="AD131" s="1028"/>
      <c r="AE131" s="1029"/>
      <c r="AF131" s="1030">
        <v>18031169</v>
      </c>
      <c r="AG131" s="1028"/>
      <c r="AH131" s="1028"/>
      <c r="AI131" s="1028"/>
      <c r="AJ131" s="1029"/>
      <c r="AK131" s="1030">
        <v>18472570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463</v>
      </c>
      <c r="W132" s="1131"/>
      <c r="X132" s="1131"/>
      <c r="Y132" s="1131"/>
      <c r="Z132" s="1132"/>
      <c r="AA132" s="1133">
        <v>9.6928158920000005</v>
      </c>
      <c r="AB132" s="1134"/>
      <c r="AC132" s="1134"/>
      <c r="AD132" s="1134"/>
      <c r="AE132" s="1135"/>
      <c r="AF132" s="1136">
        <v>8.1765635939999992</v>
      </c>
      <c r="AG132" s="1134"/>
      <c r="AH132" s="1134"/>
      <c r="AI132" s="1134"/>
      <c r="AJ132" s="1135"/>
      <c r="AK132" s="1136">
        <v>8.8370053540000004</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464</v>
      </c>
      <c r="W133" s="1138"/>
      <c r="X133" s="1138"/>
      <c r="Y133" s="1138"/>
      <c r="Z133" s="1139"/>
      <c r="AA133" s="1140">
        <v>9.9</v>
      </c>
      <c r="AB133" s="1141"/>
      <c r="AC133" s="1141"/>
      <c r="AD133" s="1141"/>
      <c r="AE133" s="1142"/>
      <c r="AF133" s="1140">
        <v>9.1999999999999993</v>
      </c>
      <c r="AG133" s="1141"/>
      <c r="AH133" s="1141"/>
      <c r="AI133" s="1141"/>
      <c r="AJ133" s="1142"/>
      <c r="AK133" s="1140">
        <v>8.9</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47" t="s">
        <v>467</v>
      </c>
      <c r="L7" s="254"/>
      <c r="M7" s="255" t="s">
        <v>468</v>
      </c>
      <c r="N7" s="256"/>
    </row>
    <row r="8" spans="1:16">
      <c r="A8" s="248"/>
      <c r="B8" s="244"/>
      <c r="C8" s="244"/>
      <c r="D8" s="244"/>
      <c r="E8" s="244"/>
      <c r="F8" s="244"/>
      <c r="G8" s="257"/>
      <c r="H8" s="258"/>
      <c r="I8" s="258"/>
      <c r="J8" s="259"/>
      <c r="K8" s="1148"/>
      <c r="L8" s="260" t="s">
        <v>469</v>
      </c>
      <c r="M8" s="261" t="s">
        <v>470</v>
      </c>
      <c r="N8" s="262" t="s">
        <v>471</v>
      </c>
    </row>
    <row r="9" spans="1:16">
      <c r="A9" s="248"/>
      <c r="B9" s="244"/>
      <c r="C9" s="244"/>
      <c r="D9" s="244"/>
      <c r="E9" s="244"/>
      <c r="F9" s="244"/>
      <c r="G9" s="1149" t="s">
        <v>472</v>
      </c>
      <c r="H9" s="1150"/>
      <c r="I9" s="1150"/>
      <c r="J9" s="1151"/>
      <c r="K9" s="263">
        <v>7152256</v>
      </c>
      <c r="L9" s="264">
        <v>62741</v>
      </c>
      <c r="M9" s="265">
        <v>57752</v>
      </c>
      <c r="N9" s="266">
        <v>8.6</v>
      </c>
    </row>
    <row r="10" spans="1:16">
      <c r="A10" s="248"/>
      <c r="B10" s="244"/>
      <c r="C10" s="244"/>
      <c r="D10" s="244"/>
      <c r="E10" s="244"/>
      <c r="F10" s="244"/>
      <c r="G10" s="1149" t="s">
        <v>473</v>
      </c>
      <c r="H10" s="1150"/>
      <c r="I10" s="1150"/>
      <c r="J10" s="1151"/>
      <c r="K10" s="267">
        <v>525600</v>
      </c>
      <c r="L10" s="268">
        <v>4611</v>
      </c>
      <c r="M10" s="269">
        <v>3854</v>
      </c>
      <c r="N10" s="270">
        <v>19.600000000000001</v>
      </c>
    </row>
    <row r="11" spans="1:16" ht="13.5" customHeight="1">
      <c r="A11" s="248"/>
      <c r="B11" s="244"/>
      <c r="C11" s="244"/>
      <c r="D11" s="244"/>
      <c r="E11" s="244"/>
      <c r="F11" s="244"/>
      <c r="G11" s="1149" t="s">
        <v>474</v>
      </c>
      <c r="H11" s="1150"/>
      <c r="I11" s="1150"/>
      <c r="J11" s="1151"/>
      <c r="K11" s="267">
        <v>4008</v>
      </c>
      <c r="L11" s="268">
        <v>35</v>
      </c>
      <c r="M11" s="269">
        <v>3128</v>
      </c>
      <c r="N11" s="270">
        <v>-98.9</v>
      </c>
    </row>
    <row r="12" spans="1:16" ht="13.5" customHeight="1">
      <c r="A12" s="248"/>
      <c r="B12" s="244"/>
      <c r="C12" s="244"/>
      <c r="D12" s="244"/>
      <c r="E12" s="244"/>
      <c r="F12" s="244"/>
      <c r="G12" s="1149" t="s">
        <v>475</v>
      </c>
      <c r="H12" s="1150"/>
      <c r="I12" s="1150"/>
      <c r="J12" s="1151"/>
      <c r="K12" s="267">
        <v>325593</v>
      </c>
      <c r="L12" s="268">
        <v>2856</v>
      </c>
      <c r="M12" s="269">
        <v>608</v>
      </c>
      <c r="N12" s="270">
        <v>369.7</v>
      </c>
    </row>
    <row r="13" spans="1:16" ht="13.5" customHeight="1">
      <c r="A13" s="248"/>
      <c r="B13" s="244"/>
      <c r="C13" s="244"/>
      <c r="D13" s="244"/>
      <c r="E13" s="244"/>
      <c r="F13" s="244"/>
      <c r="G13" s="1149" t="s">
        <v>476</v>
      </c>
      <c r="H13" s="1150"/>
      <c r="I13" s="1150"/>
      <c r="J13" s="1151"/>
      <c r="K13" s="267" t="s">
        <v>477</v>
      </c>
      <c r="L13" s="268" t="s">
        <v>477</v>
      </c>
      <c r="M13" s="269">
        <v>0</v>
      </c>
      <c r="N13" s="270" t="s">
        <v>477</v>
      </c>
    </row>
    <row r="14" spans="1:16" ht="13.5" customHeight="1">
      <c r="A14" s="248"/>
      <c r="B14" s="244"/>
      <c r="C14" s="244"/>
      <c r="D14" s="244"/>
      <c r="E14" s="244"/>
      <c r="F14" s="244"/>
      <c r="G14" s="1149" t="s">
        <v>478</v>
      </c>
      <c r="H14" s="1150"/>
      <c r="I14" s="1150"/>
      <c r="J14" s="1151"/>
      <c r="K14" s="267">
        <v>312213</v>
      </c>
      <c r="L14" s="268">
        <v>2739</v>
      </c>
      <c r="M14" s="269">
        <v>2455</v>
      </c>
      <c r="N14" s="270">
        <v>11.6</v>
      </c>
    </row>
    <row r="15" spans="1:16" ht="13.5" customHeight="1">
      <c r="A15" s="248"/>
      <c r="B15" s="244"/>
      <c r="C15" s="244"/>
      <c r="D15" s="244"/>
      <c r="E15" s="244"/>
      <c r="F15" s="244"/>
      <c r="G15" s="1149" t="s">
        <v>479</v>
      </c>
      <c r="H15" s="1150"/>
      <c r="I15" s="1150"/>
      <c r="J15" s="1151"/>
      <c r="K15" s="267">
        <v>37000</v>
      </c>
      <c r="L15" s="268">
        <v>325</v>
      </c>
      <c r="M15" s="269">
        <v>1040</v>
      </c>
      <c r="N15" s="270">
        <v>-68.8</v>
      </c>
    </row>
    <row r="16" spans="1:16">
      <c r="A16" s="248"/>
      <c r="B16" s="244"/>
      <c r="C16" s="244"/>
      <c r="D16" s="244"/>
      <c r="E16" s="244"/>
      <c r="F16" s="244"/>
      <c r="G16" s="1152" t="s">
        <v>480</v>
      </c>
      <c r="H16" s="1153"/>
      <c r="I16" s="1153"/>
      <c r="J16" s="1154"/>
      <c r="K16" s="268">
        <v>-561440</v>
      </c>
      <c r="L16" s="268">
        <v>-4925</v>
      </c>
      <c r="M16" s="269">
        <v>-5417</v>
      </c>
      <c r="N16" s="270">
        <v>-9.1</v>
      </c>
    </row>
    <row r="17" spans="1:16">
      <c r="A17" s="248"/>
      <c r="B17" s="244"/>
      <c r="C17" s="244"/>
      <c r="D17" s="244"/>
      <c r="E17" s="244"/>
      <c r="F17" s="244"/>
      <c r="G17" s="1152" t="s">
        <v>168</v>
      </c>
      <c r="H17" s="1153"/>
      <c r="I17" s="1153"/>
      <c r="J17" s="1154"/>
      <c r="K17" s="268">
        <v>7795230</v>
      </c>
      <c r="L17" s="268">
        <v>68382</v>
      </c>
      <c r="M17" s="269">
        <v>63420</v>
      </c>
      <c r="N17" s="270">
        <v>7.8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44" t="s">
        <v>485</v>
      </c>
      <c r="H21" s="1145"/>
      <c r="I21" s="1145"/>
      <c r="J21" s="1146"/>
      <c r="K21" s="280">
        <v>5.79</v>
      </c>
      <c r="L21" s="281">
        <v>6.06</v>
      </c>
      <c r="M21" s="282">
        <v>-0.27</v>
      </c>
      <c r="N21" s="249"/>
      <c r="O21" s="283"/>
      <c r="P21" s="279"/>
    </row>
    <row r="22" spans="1:16" s="284" customFormat="1">
      <c r="A22" s="279"/>
      <c r="B22" s="249"/>
      <c r="C22" s="249"/>
      <c r="D22" s="249"/>
      <c r="E22" s="249"/>
      <c r="F22" s="249"/>
      <c r="G22" s="1144" t="s">
        <v>486</v>
      </c>
      <c r="H22" s="1145"/>
      <c r="I22" s="1145"/>
      <c r="J22" s="1146"/>
      <c r="K22" s="285">
        <v>100.4</v>
      </c>
      <c r="L22" s="286">
        <v>99.7</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47" t="s">
        <v>467</v>
      </c>
      <c r="L30" s="254"/>
      <c r="M30" s="255" t="s">
        <v>468</v>
      </c>
      <c r="N30" s="256"/>
    </row>
    <row r="31" spans="1:16">
      <c r="A31" s="248"/>
      <c r="B31" s="244"/>
      <c r="C31" s="244"/>
      <c r="D31" s="244"/>
      <c r="E31" s="244"/>
      <c r="F31" s="244"/>
      <c r="G31" s="257"/>
      <c r="H31" s="258"/>
      <c r="I31" s="258"/>
      <c r="J31" s="259"/>
      <c r="K31" s="1148"/>
      <c r="L31" s="260" t="s">
        <v>469</v>
      </c>
      <c r="M31" s="261" t="s">
        <v>470</v>
      </c>
      <c r="N31" s="262" t="s">
        <v>471</v>
      </c>
    </row>
    <row r="32" spans="1:16" ht="27" customHeight="1">
      <c r="A32" s="248"/>
      <c r="B32" s="244"/>
      <c r="C32" s="244"/>
      <c r="D32" s="244"/>
      <c r="E32" s="244"/>
      <c r="F32" s="244"/>
      <c r="G32" s="1160" t="s">
        <v>490</v>
      </c>
      <c r="H32" s="1161"/>
      <c r="I32" s="1161"/>
      <c r="J32" s="1162"/>
      <c r="K32" s="294">
        <v>4237303</v>
      </c>
      <c r="L32" s="294">
        <v>37171</v>
      </c>
      <c r="M32" s="295">
        <v>31722</v>
      </c>
      <c r="N32" s="296">
        <v>17.2</v>
      </c>
    </row>
    <row r="33" spans="1:16" ht="13.5" customHeight="1">
      <c r="A33" s="248"/>
      <c r="B33" s="244"/>
      <c r="C33" s="244"/>
      <c r="D33" s="244"/>
      <c r="E33" s="244"/>
      <c r="F33" s="244"/>
      <c r="G33" s="1160" t="s">
        <v>491</v>
      </c>
      <c r="H33" s="1161"/>
      <c r="I33" s="1161"/>
      <c r="J33" s="1162"/>
      <c r="K33" s="294" t="s">
        <v>477</v>
      </c>
      <c r="L33" s="294" t="s">
        <v>477</v>
      </c>
      <c r="M33" s="295">
        <v>0</v>
      </c>
      <c r="N33" s="296" t="s">
        <v>477</v>
      </c>
    </row>
    <row r="34" spans="1:16" ht="27" customHeight="1">
      <c r="A34" s="248"/>
      <c r="B34" s="244"/>
      <c r="C34" s="244"/>
      <c r="D34" s="244"/>
      <c r="E34" s="244"/>
      <c r="F34" s="244"/>
      <c r="G34" s="1160" t="s">
        <v>492</v>
      </c>
      <c r="H34" s="1161"/>
      <c r="I34" s="1161"/>
      <c r="J34" s="1162"/>
      <c r="K34" s="294">
        <v>20000</v>
      </c>
      <c r="L34" s="294">
        <v>175</v>
      </c>
      <c r="M34" s="295">
        <v>57</v>
      </c>
      <c r="N34" s="296">
        <v>207</v>
      </c>
    </row>
    <row r="35" spans="1:16" ht="27" customHeight="1">
      <c r="A35" s="248"/>
      <c r="B35" s="244"/>
      <c r="C35" s="244"/>
      <c r="D35" s="244"/>
      <c r="E35" s="244"/>
      <c r="F35" s="244"/>
      <c r="G35" s="1160" t="s">
        <v>493</v>
      </c>
      <c r="H35" s="1161"/>
      <c r="I35" s="1161"/>
      <c r="J35" s="1162"/>
      <c r="K35" s="294">
        <v>1946583</v>
      </c>
      <c r="L35" s="294">
        <v>17076</v>
      </c>
      <c r="M35" s="295">
        <v>7092</v>
      </c>
      <c r="N35" s="296">
        <v>140.80000000000001</v>
      </c>
    </row>
    <row r="36" spans="1:16" ht="27" customHeight="1">
      <c r="A36" s="248"/>
      <c r="B36" s="244"/>
      <c r="C36" s="244"/>
      <c r="D36" s="244"/>
      <c r="E36" s="244"/>
      <c r="F36" s="244"/>
      <c r="G36" s="1160" t="s">
        <v>494</v>
      </c>
      <c r="H36" s="1161"/>
      <c r="I36" s="1161"/>
      <c r="J36" s="1162"/>
      <c r="K36" s="294">
        <v>1980</v>
      </c>
      <c r="L36" s="294">
        <v>17</v>
      </c>
      <c r="M36" s="295">
        <v>1180</v>
      </c>
      <c r="N36" s="296">
        <v>-98.6</v>
      </c>
    </row>
    <row r="37" spans="1:16" ht="13.5" customHeight="1">
      <c r="A37" s="248"/>
      <c r="B37" s="244"/>
      <c r="C37" s="244"/>
      <c r="D37" s="244"/>
      <c r="E37" s="244"/>
      <c r="F37" s="244"/>
      <c r="G37" s="1160" t="s">
        <v>495</v>
      </c>
      <c r="H37" s="1161"/>
      <c r="I37" s="1161"/>
      <c r="J37" s="1162"/>
      <c r="K37" s="294">
        <v>866650</v>
      </c>
      <c r="L37" s="294">
        <v>7602</v>
      </c>
      <c r="M37" s="295">
        <v>1206</v>
      </c>
      <c r="N37" s="296">
        <v>530.29999999999995</v>
      </c>
    </row>
    <row r="38" spans="1:16" ht="27" customHeight="1">
      <c r="A38" s="248"/>
      <c r="B38" s="244"/>
      <c r="C38" s="244"/>
      <c r="D38" s="244"/>
      <c r="E38" s="244"/>
      <c r="F38" s="244"/>
      <c r="G38" s="1163" t="s">
        <v>496</v>
      </c>
      <c r="H38" s="1164"/>
      <c r="I38" s="1164"/>
      <c r="J38" s="1165"/>
      <c r="K38" s="297">
        <v>475</v>
      </c>
      <c r="L38" s="297">
        <v>4</v>
      </c>
      <c r="M38" s="298">
        <v>3</v>
      </c>
      <c r="N38" s="299">
        <v>33.299999999999997</v>
      </c>
      <c r="O38" s="293"/>
    </row>
    <row r="39" spans="1:16">
      <c r="A39" s="248"/>
      <c r="B39" s="244"/>
      <c r="C39" s="244"/>
      <c r="D39" s="244"/>
      <c r="E39" s="244"/>
      <c r="F39" s="244"/>
      <c r="G39" s="1163" t="s">
        <v>497</v>
      </c>
      <c r="H39" s="1164"/>
      <c r="I39" s="1164"/>
      <c r="J39" s="1165"/>
      <c r="K39" s="300">
        <v>-1071321</v>
      </c>
      <c r="L39" s="300">
        <v>-9398</v>
      </c>
      <c r="M39" s="301">
        <v>-6973</v>
      </c>
      <c r="N39" s="302">
        <v>34.799999999999997</v>
      </c>
      <c r="O39" s="293"/>
    </row>
    <row r="40" spans="1:16" ht="27" customHeight="1">
      <c r="A40" s="248"/>
      <c r="B40" s="244"/>
      <c r="C40" s="244"/>
      <c r="D40" s="244"/>
      <c r="E40" s="244"/>
      <c r="F40" s="244"/>
      <c r="G40" s="1160" t="s">
        <v>498</v>
      </c>
      <c r="H40" s="1161"/>
      <c r="I40" s="1161"/>
      <c r="J40" s="1162"/>
      <c r="K40" s="300">
        <v>-4369248</v>
      </c>
      <c r="L40" s="300">
        <v>-38328</v>
      </c>
      <c r="M40" s="301">
        <v>-25524</v>
      </c>
      <c r="N40" s="302">
        <v>50.2</v>
      </c>
      <c r="O40" s="293"/>
    </row>
    <row r="41" spans="1:16">
      <c r="A41" s="248"/>
      <c r="B41" s="244"/>
      <c r="C41" s="244"/>
      <c r="D41" s="244"/>
      <c r="E41" s="244"/>
      <c r="F41" s="244"/>
      <c r="G41" s="1166" t="s">
        <v>279</v>
      </c>
      <c r="H41" s="1167"/>
      <c r="I41" s="1167"/>
      <c r="J41" s="1168"/>
      <c r="K41" s="294">
        <v>1632422</v>
      </c>
      <c r="L41" s="300">
        <v>14320</v>
      </c>
      <c r="M41" s="301">
        <v>8763</v>
      </c>
      <c r="N41" s="302">
        <v>63.4</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55" t="s">
        <v>467</v>
      </c>
      <c r="J49" s="1157" t="s">
        <v>502</v>
      </c>
      <c r="K49" s="1158"/>
      <c r="L49" s="1158"/>
      <c r="M49" s="1158"/>
      <c r="N49" s="1159"/>
    </row>
    <row r="50" spans="1:14">
      <c r="A50" s="248"/>
      <c r="B50" s="244"/>
      <c r="C50" s="244"/>
      <c r="D50" s="244"/>
      <c r="E50" s="244"/>
      <c r="F50" s="244"/>
      <c r="G50" s="312"/>
      <c r="H50" s="313"/>
      <c r="I50" s="1156"/>
      <c r="J50" s="314" t="s">
        <v>503</v>
      </c>
      <c r="K50" s="315" t="s">
        <v>504</v>
      </c>
      <c r="L50" s="316" t="s">
        <v>505</v>
      </c>
      <c r="M50" s="317" t="s">
        <v>506</v>
      </c>
      <c r="N50" s="318" t="s">
        <v>507</v>
      </c>
    </row>
    <row r="51" spans="1:14">
      <c r="A51" s="248"/>
      <c r="B51" s="244"/>
      <c r="C51" s="244"/>
      <c r="D51" s="244"/>
      <c r="E51" s="244"/>
      <c r="F51" s="244"/>
      <c r="G51" s="310" t="s">
        <v>508</v>
      </c>
      <c r="H51" s="311"/>
      <c r="I51" s="319">
        <v>2283240</v>
      </c>
      <c r="J51" s="320">
        <v>20066</v>
      </c>
      <c r="K51" s="321">
        <v>-48.4</v>
      </c>
      <c r="L51" s="322">
        <v>41433</v>
      </c>
      <c r="M51" s="323">
        <v>-19.2</v>
      </c>
      <c r="N51" s="324">
        <v>-29.2</v>
      </c>
    </row>
    <row r="52" spans="1:14">
      <c r="A52" s="248"/>
      <c r="B52" s="244"/>
      <c r="C52" s="244"/>
      <c r="D52" s="244"/>
      <c r="E52" s="244"/>
      <c r="F52" s="244"/>
      <c r="G52" s="325"/>
      <c r="H52" s="326" t="s">
        <v>509</v>
      </c>
      <c r="I52" s="327">
        <v>2089700</v>
      </c>
      <c r="J52" s="328">
        <v>18365</v>
      </c>
      <c r="K52" s="329">
        <v>-38.700000000000003</v>
      </c>
      <c r="L52" s="330">
        <v>22351</v>
      </c>
      <c r="M52" s="331">
        <v>-23.1</v>
      </c>
      <c r="N52" s="332">
        <v>-15.6</v>
      </c>
    </row>
    <row r="53" spans="1:14">
      <c r="A53" s="248"/>
      <c r="B53" s="244"/>
      <c r="C53" s="244"/>
      <c r="D53" s="244"/>
      <c r="E53" s="244"/>
      <c r="F53" s="244"/>
      <c r="G53" s="310" t="s">
        <v>510</v>
      </c>
      <c r="H53" s="311"/>
      <c r="I53" s="319">
        <v>4191624</v>
      </c>
      <c r="J53" s="320">
        <v>36518</v>
      </c>
      <c r="K53" s="321">
        <v>82</v>
      </c>
      <c r="L53" s="322">
        <v>43493</v>
      </c>
      <c r="M53" s="323">
        <v>5</v>
      </c>
      <c r="N53" s="324">
        <v>77</v>
      </c>
    </row>
    <row r="54" spans="1:14">
      <c r="A54" s="248"/>
      <c r="B54" s="244"/>
      <c r="C54" s="244"/>
      <c r="D54" s="244"/>
      <c r="E54" s="244"/>
      <c r="F54" s="244"/>
      <c r="G54" s="325"/>
      <c r="H54" s="326" t="s">
        <v>509</v>
      </c>
      <c r="I54" s="327">
        <v>3761099</v>
      </c>
      <c r="J54" s="328">
        <v>32767</v>
      </c>
      <c r="K54" s="329">
        <v>78.400000000000006</v>
      </c>
      <c r="L54" s="330">
        <v>23254</v>
      </c>
      <c r="M54" s="331">
        <v>4</v>
      </c>
      <c r="N54" s="332">
        <v>74.400000000000006</v>
      </c>
    </row>
    <row r="55" spans="1:14">
      <c r="A55" s="248"/>
      <c r="B55" s="244"/>
      <c r="C55" s="244"/>
      <c r="D55" s="244"/>
      <c r="E55" s="244"/>
      <c r="F55" s="244"/>
      <c r="G55" s="310" t="s">
        <v>511</v>
      </c>
      <c r="H55" s="311"/>
      <c r="I55" s="319">
        <v>3613551</v>
      </c>
      <c r="J55" s="320">
        <v>31458</v>
      </c>
      <c r="K55" s="321">
        <v>-13.9</v>
      </c>
      <c r="L55" s="322">
        <v>50840</v>
      </c>
      <c r="M55" s="323">
        <v>16.899999999999999</v>
      </c>
      <c r="N55" s="324">
        <v>-30.8</v>
      </c>
    </row>
    <row r="56" spans="1:14">
      <c r="A56" s="248"/>
      <c r="B56" s="244"/>
      <c r="C56" s="244"/>
      <c r="D56" s="244"/>
      <c r="E56" s="244"/>
      <c r="F56" s="244"/>
      <c r="G56" s="325"/>
      <c r="H56" s="326" t="s">
        <v>509</v>
      </c>
      <c r="I56" s="327">
        <v>2753083</v>
      </c>
      <c r="J56" s="328">
        <v>23967</v>
      </c>
      <c r="K56" s="329">
        <v>-26.9</v>
      </c>
      <c r="L56" s="330">
        <v>25367</v>
      </c>
      <c r="M56" s="331">
        <v>9.1</v>
      </c>
      <c r="N56" s="332">
        <v>-36</v>
      </c>
    </row>
    <row r="57" spans="1:14">
      <c r="A57" s="248"/>
      <c r="B57" s="244"/>
      <c r="C57" s="244"/>
      <c r="D57" s="244"/>
      <c r="E57" s="244"/>
      <c r="F57" s="244"/>
      <c r="G57" s="310" t="s">
        <v>512</v>
      </c>
      <c r="H57" s="311"/>
      <c r="I57" s="319">
        <v>7117728</v>
      </c>
      <c r="J57" s="320">
        <v>62094</v>
      </c>
      <c r="K57" s="321">
        <v>97.4</v>
      </c>
      <c r="L57" s="322">
        <v>53605</v>
      </c>
      <c r="M57" s="323">
        <v>5.4</v>
      </c>
      <c r="N57" s="324">
        <v>92</v>
      </c>
    </row>
    <row r="58" spans="1:14">
      <c r="A58" s="248"/>
      <c r="B58" s="244"/>
      <c r="C58" s="244"/>
      <c r="D58" s="244"/>
      <c r="E58" s="244"/>
      <c r="F58" s="244"/>
      <c r="G58" s="325"/>
      <c r="H58" s="326" t="s">
        <v>509</v>
      </c>
      <c r="I58" s="327">
        <v>5321010</v>
      </c>
      <c r="J58" s="328">
        <v>46420</v>
      </c>
      <c r="K58" s="329">
        <v>93.7</v>
      </c>
      <c r="L58" s="330">
        <v>28343</v>
      </c>
      <c r="M58" s="331">
        <v>11.7</v>
      </c>
      <c r="N58" s="332">
        <v>82</v>
      </c>
    </row>
    <row r="59" spans="1:14">
      <c r="A59" s="248"/>
      <c r="B59" s="244"/>
      <c r="C59" s="244"/>
      <c r="D59" s="244"/>
      <c r="E59" s="244"/>
      <c r="F59" s="244"/>
      <c r="G59" s="310" t="s">
        <v>513</v>
      </c>
      <c r="H59" s="311"/>
      <c r="I59" s="319">
        <v>3748684</v>
      </c>
      <c r="J59" s="320">
        <v>32884</v>
      </c>
      <c r="K59" s="321">
        <v>-47</v>
      </c>
      <c r="L59" s="322">
        <v>44267</v>
      </c>
      <c r="M59" s="323">
        <v>-17.399999999999999</v>
      </c>
      <c r="N59" s="324">
        <v>-29.6</v>
      </c>
    </row>
    <row r="60" spans="1:14">
      <c r="A60" s="248"/>
      <c r="B60" s="244"/>
      <c r="C60" s="244"/>
      <c r="D60" s="244"/>
      <c r="E60" s="244"/>
      <c r="F60" s="244"/>
      <c r="G60" s="325"/>
      <c r="H60" s="326" t="s">
        <v>509</v>
      </c>
      <c r="I60" s="333">
        <v>2335686</v>
      </c>
      <c r="J60" s="328">
        <v>20489</v>
      </c>
      <c r="K60" s="329">
        <v>-55.9</v>
      </c>
      <c r="L60" s="330">
        <v>26161</v>
      </c>
      <c r="M60" s="331">
        <v>-7.7</v>
      </c>
      <c r="N60" s="332">
        <v>-48.2</v>
      </c>
    </row>
    <row r="61" spans="1:14">
      <c r="A61" s="248"/>
      <c r="B61" s="244"/>
      <c r="C61" s="244"/>
      <c r="D61" s="244"/>
      <c r="E61" s="244"/>
      <c r="F61" s="244"/>
      <c r="G61" s="310" t="s">
        <v>514</v>
      </c>
      <c r="H61" s="334"/>
      <c r="I61" s="335">
        <v>4190965</v>
      </c>
      <c r="J61" s="336">
        <v>36604</v>
      </c>
      <c r="K61" s="337">
        <v>14</v>
      </c>
      <c r="L61" s="338">
        <v>46728</v>
      </c>
      <c r="M61" s="339">
        <v>-1.9</v>
      </c>
      <c r="N61" s="324">
        <v>15.9</v>
      </c>
    </row>
    <row r="62" spans="1:14">
      <c r="A62" s="248"/>
      <c r="B62" s="244"/>
      <c r="C62" s="244"/>
      <c r="D62" s="244"/>
      <c r="E62" s="244"/>
      <c r="F62" s="244"/>
      <c r="G62" s="325"/>
      <c r="H62" s="326" t="s">
        <v>509</v>
      </c>
      <c r="I62" s="327">
        <v>3252116</v>
      </c>
      <c r="J62" s="328">
        <v>28402</v>
      </c>
      <c r="K62" s="329">
        <v>10.1</v>
      </c>
      <c r="L62" s="330">
        <v>25095</v>
      </c>
      <c r="M62" s="331">
        <v>-1.2</v>
      </c>
      <c r="N62" s="332">
        <v>11.3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69" t="s">
        <v>3</v>
      </c>
      <c r="D47" s="1169"/>
      <c r="E47" s="1170"/>
      <c r="F47" s="11">
        <v>15.93</v>
      </c>
      <c r="G47" s="12">
        <v>13.93</v>
      </c>
      <c r="H47" s="12">
        <v>13.84</v>
      </c>
      <c r="I47" s="12">
        <v>14.03</v>
      </c>
      <c r="J47" s="13">
        <v>13.9</v>
      </c>
    </row>
    <row r="48" spans="2:10" ht="57.75" customHeight="1">
      <c r="B48" s="14"/>
      <c r="C48" s="1171" t="s">
        <v>4</v>
      </c>
      <c r="D48" s="1171"/>
      <c r="E48" s="1172"/>
      <c r="F48" s="15">
        <v>2.04</v>
      </c>
      <c r="G48" s="16">
        <v>1.72</v>
      </c>
      <c r="H48" s="16">
        <v>2.2400000000000002</v>
      </c>
      <c r="I48" s="16">
        <v>2</v>
      </c>
      <c r="J48" s="17">
        <v>2.34</v>
      </c>
    </row>
    <row r="49" spans="2:10" ht="57.75" customHeight="1" thickBot="1">
      <c r="B49" s="18"/>
      <c r="C49" s="1173" t="s">
        <v>5</v>
      </c>
      <c r="D49" s="1173"/>
      <c r="E49" s="1174"/>
      <c r="F49" s="19">
        <v>0.38</v>
      </c>
      <c r="G49" s="20" t="s">
        <v>521</v>
      </c>
      <c r="H49" s="20">
        <v>0.55000000000000004</v>
      </c>
      <c r="I49" s="20" t="s">
        <v>522</v>
      </c>
      <c r="J49" s="21">
        <v>0.36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2017-03-07T08:03:07Z</cp:lastPrinted>
  <dcterms:created xsi:type="dcterms:W3CDTF">2017-01-25T03:37:21Z</dcterms:created>
  <dcterms:modified xsi:type="dcterms:W3CDTF">2017-05-17T08:24:14Z</dcterms:modified>
  <cp:category/>
</cp:coreProperties>
</file>