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財政係\C01 財務庶務\10 諸調査\R07\決算\4_財政状況資料集　年度末公開（R5決算統計、健全化）\04_HP公開\"/>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BW35" i="10"/>
  <c r="BW36" i="10" s="1"/>
  <c r="BW37" i="10" s="1"/>
  <c r="BE35" i="10"/>
  <c r="AM35" i="10"/>
  <c r="U35" i="10"/>
  <c r="C35" i="10"/>
  <c r="BW34" i="10"/>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<sst xmlns="http://schemas.openxmlformats.org/spreadsheetml/2006/main" count="1023" uniqueCount="558">
  <si>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</si>
  <si>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</si>
  <si>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</si>
  <si>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</si>
  <si>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</si>
  <si>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</si>
  <si>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</si>
  <si>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</si>
  <si>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</si>
  <si>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</si>
  <si>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</si>
  <si>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</si>
  <si>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</si>
  <si>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</si>
  <si>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</si>
  <si>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</si>
  <si>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</si>
  <si>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</si>
  <si>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</si>
  <si>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</si>
  <si>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</si>
  <si>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</si>
  <si>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</si>
  <si>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</si>
  <si>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</si>
  <si>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</si>
  <si>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</si>
  <si>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</si>
  <si>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</si>
  <si>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</si>
  <si>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</si>
  <si>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</si>
  <si>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</si>
  <si>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</si>
  <si>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</si>
  <si>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</si>
  <si>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</si>
  <si>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</si>
  <si>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</si>
  <si>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</si>
  <si>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</si>
  <si>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</si>
  <si>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</si>
  <si>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</si>
  <si>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</si>
  <si>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</si>
  <si>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</si>
  <si>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</si>
  <si>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</si>
  <si>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</si>
  <si>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</si>
  <si>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</si>
  <si>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</si>
  <si>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</si>
  <si>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</si>
  <si>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</si>
  <si>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</si>
  <si>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</si>
  <si>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</si>
  <si>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</si>
  <si>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</si>
  <si>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</si>
  <si>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</si>
  <si>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</si>
  <si>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</si>
  <si>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</si>
  <si>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</si>
  <si>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</si>
  <si>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</si>
  <si>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</si>
  <si>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</si>
  <si>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</si>
  <si>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</si>
  <si>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</si>
  <si>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</si>
  <si>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</si>
  <si>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</si>
  <si>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</si>
  <si>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</si>
  <si>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</si>
  <si>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</si>
  <si>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</si>
  <si>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</si>
  <si>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</si>
  <si>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</si>
  <si>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</si>
  <si>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</si>
  <si>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</si>
  <si>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</si>
  <si>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</si>
  <si>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</si>
  <si>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</si>
  <si>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</si>
  <si>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</si>
  <si>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</si>
  <si>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</si>
  <si>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</si>
  <si>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</si>
  <si>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</si>
  <si>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</si>
  <si>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</si>
  <si>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</si>
  <si>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</si>
  <si>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</si>
  <si>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</si>
  <si>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</si>
  <si>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</si>
  <si>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</si>
  <si>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</si>
  <si>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</si>
  <si>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</si>
  <si>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</si>
  <si>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</si>
  <si>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</si>
  <si>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</si>
  <si>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</si>
  <si>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</si>
  <si>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</si>
  <si>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</si>
  <si>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</si>
  <si>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</si>
  <si>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</si>
  <si>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</si>
  <si>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</si>
  <si>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</si>
  <si>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</si>
  <si>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</si>
  <si>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</si>
  <si>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</si>
  <si>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</si>
  <si>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</si>
  <si>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</si>
  <si>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</si>
  <si>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</si>
  <si>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</si>
  <si>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</si>
  <si>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</si>
  <si>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</si>
  <si>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</si>
  <si>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</si>
  <si>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</si>
  <si>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</si>
  <si>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</si>
  <si>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</si>
  <si>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</si>
  <si>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</si>
  <si>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</si>
  <si>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</si>
  <si>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</si>
  <si>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</si>
  <si>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</si>
  <si>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</si>
  <si>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</si>
  <si>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</si>
  <si>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</si>
  <si>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</si>
  <si>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</si>
  <si>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</si>
  <si>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</si>
  <si>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</si>
  <si>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</si>
  <si>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</si>
  <si>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</si>
  <si>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</si>
  <si>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</si>
  <si>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</si>
  <si>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</si>
  <si>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</si>
  <si>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</si>
  <si>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</si>
  <si>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</si>
  <si>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</si>
  <si>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</si>
  <si>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</si>
  <si>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</si>
  <si>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</si>
  <si>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</si>
  <si>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</si>
  <si>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</si>
  <si>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</si>
  <si>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</si>
  <si>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</si>
  <si>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</si>
  <si>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</si>
  <si>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</si>
  <si>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</si>
  <si>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</si>
  <si>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</si>
  <si>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</si>
  <si>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</si>
  <si>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</si>
  <si>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</si>
  <si>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</si>
  <si>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</si>
  <si>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</si>
  <si>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</si>
  <si>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</si>
  <si>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</si>
  <si>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</si>
  <si>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</si>
  <si>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</si>
  <si>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</si>
  <si>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</si>
  <si>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兵庫県三田市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</si>
  <si>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</si>
  <si>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</si>
  <si>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</si>
  <si>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</si>
  <si>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</si>
  <si>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</si>
  <si>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</si>
  <si>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</si>
  <si>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</si>
  <si>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</si>
  <si>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</si>
  <si>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</si>
  <si>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</si>
  <si>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</si>
  <si>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</si>
  <si>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</si>
  <si>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</si>
  <si>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</si>
  <si>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</si>
  <si>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</si>
  <si>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</si>
  <si>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</si>
  <si>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</si>
  <si>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</si>
  <si>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</si>
  <si>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</si>
  <si>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</si>
  <si>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</si>
  <si>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</si>
  <si>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</si>
  <si>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</si>
  <si>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</si>
  <si>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</si>
  <si>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</si>
  <si>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</si>
  <si>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</si>
  <si>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</si>
  <si>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</si>
  <si>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</si>
  <si>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</si>
  <si>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</si>
  <si>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</si>
  <si>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</si>
  <si>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</si>
  <si>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</si>
  <si>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</si>
  <si>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</si>
  <si>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</si>
  <si>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</si>
  <si>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</si>
  <si>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</si>
  <si>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</si>
  <si>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</si>
  <si>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</si>
  <si>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</si>
  <si>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</si>
  <si>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</si>
  <si>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</si>
  <si>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</si>
  <si>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</si>
  <si>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</si>
  <si>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</si>
  <si>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</si>
  <si>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</si>
  <si>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</si>
  <si>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</si>
  <si>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</si>
  <si>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</si>
  <si>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</si>
  <si>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</si>
  <si>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</si>
  <si>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</si>
  <si>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</si>
  <si>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</si>
  <si>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</si>
  <si>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</si>
  <si>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</si>
  <si>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</si>
  <si>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</si>
  <si>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</si>
  <si>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</si>
  <si>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</si>
  <si>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</si>
  <si>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</si>
  <si>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</si>
  <si>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</si>
  <si>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</si>
  <si>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</si>
  <si>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</si>
  <si>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</si>
  <si>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</si>
  <si>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</si>
  <si>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</si>
  <si>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</si>
  <si>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</si>
  <si>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</si>
  <si>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</si>
  <si>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</si>
  <si>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</si>
  <si>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</si>
  <si>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</si>
  <si>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</si>
  <si>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</si>
  <si>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</si>
  <si>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</si>
  <si>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</si>
  <si>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</si>
  <si>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</si>
  <si>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</si>
  <si>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</si>
  <si>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</si>
  <si>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</si>
  <si>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</si>
  <si>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</si>
  <si>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</si>
  <si>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</si>
  <si>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</si>
  <si>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</si>
  <si>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</si>
  <si>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</si>
  <si>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</si>
  <si>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</si>
  <si>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</si>
  <si>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</si>
  <si>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</si>
  <si>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</si>
  <si>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</si>
  <si>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</si>
  <si>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</si>
  <si>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</si>
  <si>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</si>
  <si>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</si>
  <si>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</si>
  <si>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</si>
  <si>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</si>
  <si>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</si>
  <si>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</si>
  <si>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</si>
  <si>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</si>
  <si>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</si>
  <si>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</si>
  <si>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</si>
  <si>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</si>
  <si>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</si>
  <si>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</si>
  <si>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</si>
  <si>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</si>
  <si>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</si>
  <si>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</si>
  <si>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</si>
  <si>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兵庫県三田市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</si>
  <si>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</si>
  <si>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</si>
  <si>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</si>
  <si>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</si>
  <si>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</si>
  <si>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</si>
  <si>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</si>
  <si>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</si>
  <si>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</si>
  <si>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</si>
  <si>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</si>
  <si>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</si>
  <si>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</si>
  <si>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</si>
  <si>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</si>
  <si>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</si>
  <si>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</si>
  <si>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</si>
  <si>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</si>
  <si>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</si>
  <si>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</si>
  <si>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</si>
  <si>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</si>
  <si>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</si>
  <si>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</si>
  <si>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</si>
  <si>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</si>
  <si>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</si>
  <si>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</si>
  <si>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</si>
  <si>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</si>
  <si>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</si>
  <si>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</si>
  <si>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</si>
  <si>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</si>
  <si>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</si>
  <si>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</si>
  <si>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</si>
  <si>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</si>
  <si>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</si>
  <si>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三田市民病院事業会計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</si>
  <si>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</si>
  <si>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</si>
  <si>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</si>
  <si>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</si>
  <si>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</si>
  <si>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</si>
  <si>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</si>
  <si>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</si>
  <si>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</si>
  <si>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</si>
  <si>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</si>
  <si>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</si>
  <si>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</si>
  <si>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</si>
  <si>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</si>
  <si>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</si>
  <si>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</si>
  <si>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</si>
  <si>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</si>
  <si>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</si>
  <si>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</si>
  <si>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</si>
  <si>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</si>
  <si>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</si>
  <si>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</si>
  <si>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</si>
  <si>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</si>
  <si>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</si>
  <si>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</si>
  <si>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</si>
  <si>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</si>
  <si>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</si>
  <si>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</si>
  <si>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</si>
  <si>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</si>
  <si>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</si>
  <si>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</si>
  <si>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</si>
  <si>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</si>
  <si>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</si>
  <si>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</si>
  <si>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</si>
  <si>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</si>
  <si>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</si>
  <si>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</si>
  <si>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</si>
  <si>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</si>
  <si>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</si>
  <si>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</si>
  <si>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</si>
  <si>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</si>
  <si>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</si>
  <si>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</si>
  <si>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</si>
  <si>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</si>
  <si>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</si>
  <si>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</si>
  <si>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</si>
  <si>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</si>
  <si>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</si>
  <si>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</si>
  <si>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</si>
  <si>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</si>
  <si>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</si>
  <si>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</si>
  <si>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</si>
  <si>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</si>
  <si>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</si>
  <si>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</si>
  <si>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</si>
  <si>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</si>
  <si>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</si>
  <si>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</si>
  <si>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</si>
  <si>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</si>
  <si>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</si>
  <si>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</si>
  <si>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</si>
  <si>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</si>
  <si>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</si>
  <si>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</si>
  <si>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</si>
  <si>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</si>
  <si>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</si>
  <si>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</si>
  <si>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</si>
  <si>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</si>
  <si>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</si>
  <si>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</si>
  <si>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</si>
  <si>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</si>
  <si>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</si>
  <si>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</si>
  <si>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</si>
  <si>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</si>
  <si>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</si>
  <si>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</si>
  <si>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</si>
  <si>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</si>
  <si>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</si>
  <si>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</si>
  <si>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</si>
  <si>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</si>
  <si>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</si>
  <si>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</si>
  <si>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</si>
  <si>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</si>
  <si>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</si>
  <si>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</si>
  <si>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</si>
  <si>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</si>
  <si>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</si>
  <si>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</si>
  <si>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</si>
  <si>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</si>
  <si>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</si>
  <si>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</si>
  <si>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</si>
  <si>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</si>
  <si>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</si>
  <si>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</si>
  <si>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</si>
  <si>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</si>
  <si>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</si>
  <si>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</si>
  <si>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</si>
  <si>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</si>
  <si>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</si>
  <si>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</si>
  <si>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</si>
  <si>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</si>
  <si>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</si>
  <si>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</si>
  <si>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</si>
  <si>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</si>
  <si>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</si>
  <si>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</si>
  <si>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</si>
  <si>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下水道事業会計</t>
  </si>
  <si>
    <t>一般会計</t>
  </si>
  <si>
    <t>三田市民病院事業会計</t>
  </si>
  <si>
    <t>介護保険事業特別会計</t>
  </si>
  <si>
    <t>後期高齢者医療事業特別会計</t>
  </si>
  <si>
    <t>国民健康保険事業特別会計</t>
  </si>
  <si>
    <t>公営墓地整備事業特別会計</t>
  </si>
  <si>
    <t>その他会計（赤字）</t>
  </si>
  <si>
    <t>その他会計（黒字）</t>
  </si>
  <si>
    <t>R02</t>
    <phoneticPr fontId="5"/>
  </si>
  <si>
    <t>R03</t>
    <phoneticPr fontId="5"/>
  </si>
  <si>
    <t>R04</t>
    <phoneticPr fontId="5"/>
  </si>
  <si>
    <t>R05</t>
    <phoneticPr fontId="5"/>
  </si>
  <si>
    <t>R06</t>
    <phoneticPr fontId="5"/>
  </si>
  <si>
    <t>兵庫県信用保証協会</t>
    <rPh sb="0" eb="9">
      <t>ヒョウゴケンシンヨウホショウキョウカイ</t>
    </rPh>
    <phoneticPr fontId="2"/>
  </si>
  <si>
    <t>兵庫県市町村職員退職手当組合</t>
    <phoneticPr fontId="2"/>
  </si>
  <si>
    <t>兵庫県後期高齢者医療広域連合（一般会計）</t>
  </si>
  <si>
    <t>兵庫県後期高齢者医療広域連合（特別会計）</t>
  </si>
  <si>
    <t>公共施設等整備基金</t>
    <rPh sb="0" eb="2">
      <t>コウキョウ</t>
    </rPh>
    <rPh sb="2" eb="4">
      <t>シセツ</t>
    </rPh>
    <rPh sb="4" eb="5">
      <t>トウ</t>
    </rPh>
    <rPh sb="5" eb="7">
      <t>セイビ</t>
    </rPh>
    <rPh sb="7" eb="9">
      <t>キキン</t>
    </rPh>
    <phoneticPr fontId="2"/>
  </si>
  <si>
    <t>三田駅前一番館基金</t>
    <rPh sb="0" eb="2">
      <t>サンダ</t>
    </rPh>
    <rPh sb="2" eb="4">
      <t>エキマエ</t>
    </rPh>
    <rPh sb="4" eb="7">
      <t>イチバンカン</t>
    </rPh>
    <rPh sb="7" eb="9">
      <t>キキン</t>
    </rPh>
    <phoneticPr fontId="2"/>
  </si>
  <si>
    <t>地域福祉基金</t>
    <rPh sb="0" eb="2">
      <t>チイキ</t>
    </rPh>
    <rPh sb="2" eb="4">
      <t>フクシ</t>
    </rPh>
    <rPh sb="4" eb="6">
      <t>キキン</t>
    </rPh>
    <phoneticPr fontId="2"/>
  </si>
  <si>
    <t>基金ありがとう！三田っ子応援基金</t>
    <rPh sb="0" eb="2">
      <t>キキン</t>
    </rPh>
    <phoneticPr fontId="2"/>
  </si>
  <si>
    <t>グリーン・クリーン</t>
    <phoneticPr fontId="2"/>
  </si>
  <si>
    <t>三田市地域振興(株)</t>
    <rPh sb="0" eb="3">
      <t>サンダシ</t>
    </rPh>
    <rPh sb="3" eb="5">
      <t>チイキ</t>
    </rPh>
    <rPh sb="5" eb="7">
      <t>シンコウ</t>
    </rPh>
    <rPh sb="7" eb="10">
      <t>カブシキガイシャ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</si>
</sst>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F53D-45CB-8F59-33A56C19DE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27750</c:v>
                </c:pt>
                <c:pt idx="1">
                  <c:v>32835</c:v>
                </c:pt>
                <c:pt idx="2">
                  <c:v>29692</c:v>
                </c:pt>
                <c:pt idx="3">
                  <c:v>32543</c:v>
                </c:pt>
                <c:pt idx="4">
                  <c:v>57538</c:v>
                </c:pt>
              </c:numCache>
            </c:numRef>
          </c:val>
          <c:smooth val="0"/>
          <c:extLst>
            <c:ext xmlns:c16="http://schemas.microsoft.com/office/drawing/2014/chart" uri="{C3380CC4-5D6E-409C-BE32-E72D297353CC}">
              <c16:uniqueId val="{00000001-F53D-45CB-8F59-33A56C19DE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c:v>
                </c:pt>
                <c:pt idx="1">
                  <c:v>3.76</c:v>
                </c:pt>
                <c:pt idx="2">
                  <c:v>2.0499999999999998</c:v>
                </c:pt>
                <c:pt idx="3">
                  <c:v>1.99</c:v>
                </c:pt>
                <c:pt idx="4">
                  <c:v>3.21</c:v>
                </c:pt>
              </c:numCache>
            </c:numRef>
          </c:val>
          <c:extLst>
            <c:ext xmlns:c16="http://schemas.microsoft.com/office/drawing/2014/chart" uri="{C3380CC4-5D6E-409C-BE32-E72D297353CC}">
              <c16:uniqueId val="{00000000-AFB1-489B-B406-6161426D5E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14.95</c:v>
                </c:pt>
                <c:pt idx="1">
                  <c:v>16.39</c:v>
                </c:pt>
                <c:pt idx="2">
                  <c:v>18.86</c:v>
                </c:pt>
                <c:pt idx="3">
                  <c:v>19.739999999999998</c:v>
                </c:pt>
                <c:pt idx="4">
                  <c:v>20.21</c:v>
                </c:pt>
              </c:numCache>
            </c:numRef>
          </c:val>
          <c:extLst>
            <c:ext xmlns:c16="http://schemas.microsoft.com/office/drawing/2014/chart" uri="{C3380CC4-5D6E-409C-BE32-E72D297353CC}">
              <c16:uniqueId val="{00000001-AFB1-489B-B406-6161426D5E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0.87</c:v>
                </c:pt>
                <c:pt idx="1">
                  <c:v>3.36</c:v>
                </c:pt>
                <c:pt idx="2">
                  <c:v>0.34</c:v>
                </c:pt>
                <c:pt idx="3">
                  <c:v>1.1200000000000001</c:v>
                </c:pt>
                <c:pt idx="4">
                  <c:v>2.25</c:v>
                </c:pt>
              </c:numCache>
            </c:numRef>
          </c:val>
          <c:smooth val="0"/>
          <c:extLst>
            <c:ext xmlns:c16="http://schemas.microsoft.com/office/drawing/2014/chart" uri="{C3380CC4-5D6E-409C-BE32-E72D297353CC}">
              <c16:uniqueId val="{00000002-AFB1-489B-B406-6161426D5E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0-ADA9-466D-9F8C-E8822AE1AE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A9-466D-9F8C-E8822AE1AEAD}"/>
            </c:ext>
          </c:extLst>
        </c:ser>
        <c:ser>
          <c:idx val="2"/>
          <c:order val="2"/>
          <c:tx>
            <c:strRef>
              <c:f>データシート!$A$29</c:f>
              <c:strCache>
                <c:ptCount val="1"/>
                <c:pt idx="0">
                  <c:v>公営墓地整備事業特別会計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DA9-466D-9F8C-E8822AE1AEAD}"/>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0.37</c:v>
                </c:pt>
                <c:pt idx="2">
                  <c:v>#N/A</c:v>
                </c:pt>
                <c:pt idx="3">
                  <c:v>0.23</c:v>
                </c:pt>
                <c:pt idx="4">
                  <c:v>#N/A</c:v>
                </c:pt>
                <c:pt idx="5">
                  <c:v>0.11</c:v>
                </c:pt>
                <c:pt idx="6">
                  <c:v>#N/A</c:v>
                </c:pt>
                <c:pt idx="7">
                  <c:v>0.02</c:v>
                </c:pt>
                <c:pt idx="8">
                  <c:v>#N/A</c:v>
                </c:pt>
                <c:pt idx="9">
                  <c:v>0.13</c:v>
                </c:pt>
              </c:numCache>
            </c:numRef>
          </c:val>
          <c:extLst>
            <c:ext xmlns:c16="http://schemas.microsoft.com/office/drawing/2014/chart" uri="{C3380CC4-5D6E-409C-BE32-E72D297353CC}">
              <c16:uniqueId val="{00000003-ADA9-466D-9F8C-E8822AE1AEA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0.16</c:v>
                </c:pt>
                <c:pt idx="2">
                  <c:v>#N/A</c:v>
                </c:pt>
                <c:pt idx="3">
                  <c:v>0.16</c:v>
                </c:pt>
                <c:pt idx="4">
                  <c:v>#N/A</c:v>
                </c:pt>
                <c:pt idx="5">
                  <c:v>0.18</c:v>
                </c:pt>
                <c:pt idx="6">
                  <c:v>#N/A</c:v>
                </c:pt>
                <c:pt idx="7">
                  <c:v>0.2</c:v>
                </c:pt>
                <c:pt idx="8">
                  <c:v>#N/A</c:v>
                </c:pt>
                <c:pt idx="9">
                  <c:v>0.25</c:v>
                </c:pt>
              </c:numCache>
            </c:numRef>
          </c:val>
          <c:extLst>
            <c:ext xmlns:c16="http://schemas.microsoft.com/office/drawing/2014/chart" uri="{C3380CC4-5D6E-409C-BE32-E72D297353CC}">
              <c16:uniqueId val="{00000004-ADA9-466D-9F8C-E8822AE1AEA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1.04</c:v>
                </c:pt>
                <c:pt idx="2">
                  <c:v>#N/A</c:v>
                </c:pt>
                <c:pt idx="3">
                  <c:v>1.28</c:v>
                </c:pt>
                <c:pt idx="4">
                  <c:v>#N/A</c:v>
                </c:pt>
                <c:pt idx="5">
                  <c:v>1.22</c:v>
                </c:pt>
                <c:pt idx="6">
                  <c:v>#N/A</c:v>
                </c:pt>
                <c:pt idx="7">
                  <c:v>0.9</c:v>
                </c:pt>
                <c:pt idx="8">
                  <c:v>#N/A</c:v>
                </c:pt>
                <c:pt idx="9">
                  <c:v>0.28000000000000003</c:v>
                </c:pt>
              </c:numCache>
            </c:numRef>
          </c:val>
          <c:extLst>
            <c:ext xmlns:c16="http://schemas.microsoft.com/office/drawing/2014/chart" uri="{C3380CC4-5D6E-409C-BE32-E72D297353CC}">
              <c16:uniqueId val="{00000005-ADA9-466D-9F8C-E8822AE1AEAD}"/>
            </c:ext>
          </c:extLst>
        </c:ser>
        <c:ser>
          <c:idx val="6"/>
          <c:order val="6"/>
          <c:tx>
            <c:strRef>
              <c:f>データシート!$A$33</c:f>
              <c:strCache>
                <c:ptCount val="1"/>
                <c:pt idx="0">
                  <c:v>三田市民病院事業会計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6.38</c:v>
                </c:pt>
                <c:pt idx="2">
                  <c:v>#N/A</c:v>
                </c:pt>
                <c:pt idx="3">
                  <c:v>8.9</c:v>
                </c:pt>
                <c:pt idx="4">
                  <c:v>#N/A</c:v>
                </c:pt>
                <c:pt idx="5">
                  <c:v>10.37</c:v>
                </c:pt>
                <c:pt idx="6">
                  <c:v>#N/A</c:v>
                </c:pt>
                <c:pt idx="7">
                  <c:v>6.22</c:v>
                </c:pt>
                <c:pt idx="8">
                  <c:v>#N/A</c:v>
                </c:pt>
                <c:pt idx="9">
                  <c:v>2.2999999999999998</c:v>
                </c:pt>
              </c:numCache>
            </c:numRef>
          </c:val>
          <c:extLst>
            <c:ext xmlns:c16="http://schemas.microsoft.com/office/drawing/2014/chart" uri="{C3380CC4-5D6E-409C-BE32-E72D297353CC}">
              <c16:uniqueId val="{00000006-ADA9-466D-9F8C-E8822AE1AEA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1.99</c:v>
                </c:pt>
                <c:pt idx="2">
                  <c:v>#N/A</c:v>
                </c:pt>
                <c:pt idx="3">
                  <c:v>3.75</c:v>
                </c:pt>
                <c:pt idx="4">
                  <c:v>#N/A</c:v>
                </c:pt>
                <c:pt idx="5">
                  <c:v>2.0499999999999998</c:v>
                </c:pt>
                <c:pt idx="6">
                  <c:v>#N/A</c:v>
                </c:pt>
                <c:pt idx="7">
                  <c:v>1.99</c:v>
                </c:pt>
                <c:pt idx="8">
                  <c:v>#N/A</c:v>
                </c:pt>
                <c:pt idx="9">
                  <c:v>3.21</c:v>
                </c:pt>
              </c:numCache>
            </c:numRef>
          </c:val>
          <c:extLst>
            <c:ext xmlns:c16="http://schemas.microsoft.com/office/drawing/2014/chart" uri="{C3380CC4-5D6E-409C-BE32-E72D297353CC}">
              <c16:uniqueId val="{00000007-ADA9-466D-9F8C-E8822AE1AEA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2.2200000000000002</c:v>
                </c:pt>
                <c:pt idx="2">
                  <c:v>#N/A</c:v>
                </c:pt>
                <c:pt idx="3">
                  <c:v>3.45</c:v>
                </c:pt>
                <c:pt idx="4">
                  <c:v>#N/A</c:v>
                </c:pt>
                <c:pt idx="5">
                  <c:v>5.05</c:v>
                </c:pt>
                <c:pt idx="6">
                  <c:v>#N/A</c:v>
                </c:pt>
                <c:pt idx="7">
                  <c:v>6.22</c:v>
                </c:pt>
                <c:pt idx="8">
                  <c:v>#N/A</c:v>
                </c:pt>
                <c:pt idx="9">
                  <c:v>6.61</c:v>
                </c:pt>
              </c:numCache>
            </c:numRef>
          </c:val>
          <c:extLst>
            <c:ext xmlns:c16="http://schemas.microsoft.com/office/drawing/2014/chart" uri="{C3380CC4-5D6E-409C-BE32-E72D297353CC}">
              <c16:uniqueId val="{00000008-ADA9-466D-9F8C-E8822AE1AEA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14.04</c:v>
                </c:pt>
                <c:pt idx="2">
                  <c:v>#N/A</c:v>
                </c:pt>
                <c:pt idx="3">
                  <c:v>13.13</c:v>
                </c:pt>
                <c:pt idx="4">
                  <c:v>#N/A</c:v>
                </c:pt>
                <c:pt idx="5">
                  <c:v>12.92</c:v>
                </c:pt>
                <c:pt idx="6">
                  <c:v>#N/A</c:v>
                </c:pt>
                <c:pt idx="7">
                  <c:v>11.61</c:v>
                </c:pt>
                <c:pt idx="8">
                  <c:v>#N/A</c:v>
                </c:pt>
                <c:pt idx="9">
                  <c:v>9.2100000000000009</c:v>
                </c:pt>
              </c:numCache>
            </c:numRef>
          </c:val>
          <c:extLst>
            <c:ext xmlns:c16="http://schemas.microsoft.com/office/drawing/2014/chart" uri="{C3380CC4-5D6E-409C-BE32-E72D297353CC}">
              <c16:uniqueId val="{00000009-ADA9-466D-9F8C-E8822AE1AE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4854</c:v>
                </c:pt>
                <c:pt idx="5">
                  <c:v>4149</c:v>
                </c:pt>
                <c:pt idx="8">
                  <c:v>4239</c:v>
                </c:pt>
                <c:pt idx="11">
                  <c:v>4053</c:v>
                </c:pt>
                <c:pt idx="14">
                  <c:v>3884</c:v>
                </c:pt>
              </c:numCache>
            </c:numRef>
          </c:val>
          <c:extLst>
            <c:ext xmlns:c16="http://schemas.microsoft.com/office/drawing/2014/chart" uri="{C3380CC4-5D6E-409C-BE32-E72D297353CC}">
              <c16:uniqueId val="{00000000-F26D-435E-8FED-2638673AB0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6D-435E-8FED-2638673AB0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679</c:v>
                </c:pt>
                <c:pt idx="3">
                  <c:v>357</c:v>
                </c:pt>
                <c:pt idx="6">
                  <c:v>229</c:v>
                </c:pt>
                <c:pt idx="9">
                  <c:v>164</c:v>
                </c:pt>
                <c:pt idx="12">
                  <c:v>155</c:v>
                </c:pt>
              </c:numCache>
            </c:numRef>
          </c:val>
          <c:extLst>
            <c:ext xmlns:c16="http://schemas.microsoft.com/office/drawing/2014/chart" uri="{C3380CC4-5D6E-409C-BE32-E72D297353CC}">
              <c16:uniqueId val="{00000002-F26D-435E-8FED-2638673AB0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1</c:v>
                </c:pt>
                <c:pt idx="9">
                  <c:v>2</c:v>
                </c:pt>
                <c:pt idx="12">
                  <c:v>0</c:v>
                </c:pt>
              </c:numCache>
            </c:numRef>
          </c:val>
          <c:extLst>
            <c:ext xmlns:c16="http://schemas.microsoft.com/office/drawing/2014/chart" uri="{C3380CC4-5D6E-409C-BE32-E72D297353CC}">
              <c16:uniqueId val="{00000003-F26D-435E-8FED-2638673AB0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1536</c:v>
                </c:pt>
                <c:pt idx="3">
                  <c:v>1380</c:v>
                </c:pt>
                <c:pt idx="6">
                  <c:v>1304</c:v>
                </c:pt>
                <c:pt idx="9">
                  <c:v>1315</c:v>
                </c:pt>
                <c:pt idx="12">
                  <c:v>1095</c:v>
                </c:pt>
              </c:numCache>
            </c:numRef>
          </c:val>
          <c:extLst>
            <c:ext xmlns:c16="http://schemas.microsoft.com/office/drawing/2014/chart" uri="{C3380CC4-5D6E-409C-BE32-E72D297353CC}">
              <c16:uniqueId val="{00000004-F26D-435E-8FED-2638673AB0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6D-435E-8FED-2638673AB0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6D-435E-8FED-2638673AB0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3841</c:v>
                </c:pt>
                <c:pt idx="3">
                  <c:v>3744</c:v>
                </c:pt>
                <c:pt idx="6">
                  <c:v>3594</c:v>
                </c:pt>
                <c:pt idx="9">
                  <c:v>3505</c:v>
                </c:pt>
                <c:pt idx="12">
                  <c:v>3393</c:v>
                </c:pt>
              </c:numCache>
            </c:numRef>
          </c:val>
          <c:extLst>
            <c:ext xmlns:c16="http://schemas.microsoft.com/office/drawing/2014/chart" uri="{C3380CC4-5D6E-409C-BE32-E72D297353CC}">
              <c16:uniqueId val="{00000007-F26D-435E-8FED-2638673AB0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1204</c:v>
                </c:pt>
                <c:pt idx="2">
                  <c:v>#N/A</c:v>
                </c:pt>
                <c:pt idx="3">
                  <c:v>#N/A</c:v>
                </c:pt>
                <c:pt idx="4">
                  <c:v>1334</c:v>
                </c:pt>
                <c:pt idx="5">
                  <c:v>#N/A</c:v>
                </c:pt>
                <c:pt idx="6">
                  <c:v>#N/A</c:v>
                </c:pt>
                <c:pt idx="7">
                  <c:v>889</c:v>
                </c:pt>
                <c:pt idx="8">
                  <c:v>#N/A</c:v>
                </c:pt>
                <c:pt idx="9">
                  <c:v>#N/A</c:v>
                </c:pt>
                <c:pt idx="10">
                  <c:v>933</c:v>
                </c:pt>
                <c:pt idx="11">
                  <c:v>#N/A</c:v>
                </c:pt>
                <c:pt idx="12">
                  <c:v>#N/A</c:v>
                </c:pt>
                <c:pt idx="13">
                  <c:v>759</c:v>
                </c:pt>
                <c:pt idx="14">
                  <c:v>#N/A</c:v>
                </c:pt>
              </c:numCache>
            </c:numRef>
          </c:val>
          <c:smooth val="0"/>
          <c:extLst>
            <c:ext xmlns:c16="http://schemas.microsoft.com/office/drawing/2014/chart" uri="{C3380CC4-5D6E-409C-BE32-E72D297353CC}">
              <c16:uniqueId val="{00000008-F26D-435E-8FED-2638673AB0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31318</c:v>
                </c:pt>
                <c:pt idx="5">
                  <c:v>30350</c:v>
                </c:pt>
                <c:pt idx="8">
                  <c:v>28940</c:v>
                </c:pt>
                <c:pt idx="11">
                  <c:v>27032</c:v>
                </c:pt>
                <c:pt idx="14">
                  <c:v>25733</c:v>
                </c:pt>
              </c:numCache>
            </c:numRef>
          </c:val>
          <c:extLst>
            <c:ext xmlns:c16="http://schemas.microsoft.com/office/drawing/2014/chart" uri="{C3380CC4-5D6E-409C-BE32-E72D297353CC}">
              <c16:uniqueId val="{00000000-8020-4680-AE46-ACC0CA6C7C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6417</c:v>
                </c:pt>
                <c:pt idx="5">
                  <c:v>6286</c:v>
                </c:pt>
                <c:pt idx="8">
                  <c:v>6506</c:v>
                </c:pt>
                <c:pt idx="11">
                  <c:v>5763</c:v>
                </c:pt>
                <c:pt idx="14">
                  <c:v>5042</c:v>
                </c:pt>
              </c:numCache>
            </c:numRef>
          </c:val>
          <c:extLst>
            <c:ext xmlns:c16="http://schemas.microsoft.com/office/drawing/2014/chart" uri="{C3380CC4-5D6E-409C-BE32-E72D297353CC}">
              <c16:uniqueId val="{00000001-8020-4680-AE46-ACC0CA6C7C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9743</c:v>
                </c:pt>
                <c:pt idx="5">
                  <c:v>10819</c:v>
                </c:pt>
                <c:pt idx="8">
                  <c:v>11903</c:v>
                </c:pt>
                <c:pt idx="11">
                  <c:v>12717</c:v>
                </c:pt>
                <c:pt idx="14">
                  <c:v>13641</c:v>
                </c:pt>
              </c:numCache>
            </c:numRef>
          </c:val>
          <c:extLst>
            <c:ext xmlns:c16="http://schemas.microsoft.com/office/drawing/2014/chart" uri="{C3380CC4-5D6E-409C-BE32-E72D297353CC}">
              <c16:uniqueId val="{00000002-8020-4680-AE46-ACC0CA6C7C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20-4680-AE46-ACC0CA6C7C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20-4680-AE46-ACC0CA6C7C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5</c:v>
                </c:pt>
                <c:pt idx="6">
                  <c:v>3</c:v>
                </c:pt>
                <c:pt idx="9">
                  <c:v>1</c:v>
                </c:pt>
                <c:pt idx="12">
                  <c:v>4</c:v>
                </c:pt>
              </c:numCache>
            </c:numRef>
          </c:val>
          <c:extLst>
            <c:ext xmlns:c16="http://schemas.microsoft.com/office/drawing/2014/chart" uri="{C3380CC4-5D6E-409C-BE32-E72D297353CC}">
              <c16:uniqueId val="{00000005-8020-4680-AE46-ACC0CA6C7C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20-4680-AE46-ACC0CA6C7C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c:v>
                </c:pt>
                <c:pt idx="3">
                  <c:v>3</c:v>
                </c:pt>
                <c:pt idx="6">
                  <c:v>2</c:v>
                </c:pt>
                <c:pt idx="9">
                  <c:v>0</c:v>
                </c:pt>
                <c:pt idx="12">
                  <c:v>0</c:v>
                </c:pt>
              </c:numCache>
            </c:numRef>
          </c:val>
          <c:extLst>
            <c:ext xmlns:c16="http://schemas.microsoft.com/office/drawing/2014/chart" uri="{C3380CC4-5D6E-409C-BE32-E72D297353CC}">
              <c16:uniqueId val="{00000007-8020-4680-AE46-ACC0CA6C7C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8221</c:v>
                </c:pt>
                <c:pt idx="3">
                  <c:v>7778</c:v>
                </c:pt>
                <c:pt idx="6">
                  <c:v>7141</c:v>
                </c:pt>
                <c:pt idx="9">
                  <c:v>6350</c:v>
                </c:pt>
                <c:pt idx="12">
                  <c:v>4889</c:v>
                </c:pt>
              </c:numCache>
            </c:numRef>
          </c:val>
          <c:extLst>
            <c:ext xmlns:c16="http://schemas.microsoft.com/office/drawing/2014/chart" uri="{C3380CC4-5D6E-409C-BE32-E72D297353CC}">
              <c16:uniqueId val="{00000008-8020-4680-AE46-ACC0CA6C7C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890</c:v>
                </c:pt>
                <c:pt idx="3">
                  <c:v>566</c:v>
                </c:pt>
                <c:pt idx="6">
                  <c:v>357</c:v>
                </c:pt>
                <c:pt idx="9">
                  <c:v>205</c:v>
                </c:pt>
                <c:pt idx="12">
                  <c:v>56</c:v>
                </c:pt>
              </c:numCache>
            </c:numRef>
          </c:val>
          <c:extLst>
            <c:ext xmlns:c16="http://schemas.microsoft.com/office/drawing/2014/chart" uri="{C3380CC4-5D6E-409C-BE32-E72D297353CC}">
              <c16:uniqueId val="{00000009-8020-4680-AE46-ACC0CA6C7C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33581</c:v>
                </c:pt>
                <c:pt idx="3">
                  <c:v>32360</c:v>
                </c:pt>
                <c:pt idx="6">
                  <c:v>30593</c:v>
                </c:pt>
                <c:pt idx="9">
                  <c:v>29191</c:v>
                </c:pt>
                <c:pt idx="12">
                  <c:v>30016</c:v>
                </c:pt>
              </c:numCache>
            </c:numRef>
          </c:val>
          <c:extLst>
            <c:ext xmlns:c16="http://schemas.microsoft.com/office/drawing/2014/chart" uri="{C3380CC4-5D6E-409C-BE32-E72D297353CC}">
              <c16:uniqueId val="{0000000A-8020-4680-AE46-ACC0CA6C7C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020-4680-AE46-ACC0CA6C7C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4404</c:v>
                </c:pt>
                <c:pt idx="1">
                  <c:v>4676</c:v>
                </c:pt>
                <c:pt idx="2">
                  <c:v>4914</c:v>
                </c:pt>
              </c:numCache>
            </c:numRef>
          </c:val>
          <c:extLst>
            <c:ext xmlns:c16="http://schemas.microsoft.com/office/drawing/2014/chart" uri="{C3380CC4-5D6E-409C-BE32-E72D297353CC}">
              <c16:uniqueId val="{00000000-A566-4484-B8D7-91607E11D5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1148</c:v>
                </c:pt>
                <c:pt idx="1">
                  <c:v>1340</c:v>
                </c:pt>
                <c:pt idx="2">
                  <c:v>1551</c:v>
                </c:pt>
              </c:numCache>
            </c:numRef>
          </c:val>
          <c:extLst>
            <c:ext xmlns:c16="http://schemas.microsoft.com/office/drawing/2014/chart" uri="{C3380CC4-5D6E-409C-BE32-E72D297353CC}">
              <c16:uniqueId val="{00000001-A566-4484-B8D7-91607E11D5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4370</c:v>
                </c:pt>
                <c:pt idx="1">
                  <c:v>4648</c:v>
                </c:pt>
                <c:pt idx="2">
                  <c:v>4934</c:v>
                </c:pt>
              </c:numCache>
            </c:numRef>
          </c:val>
          <c:extLst>
            <c:ext xmlns:c16="http://schemas.microsoft.com/office/drawing/2014/chart" uri="{C3380CC4-5D6E-409C-BE32-E72D297353CC}">
              <c16:uniqueId val="{00000002-A566-4484-B8D7-91607E11D5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元利償還金等は、地方債の新規発行抑制などにより前年度比</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算入公債費等は基準財政需要額算入公債費などの減少により、前年度に比べて</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億円の減となっている。</a:t>
          </a:r>
        </a:p>
        <a:p>
          <a:r>
            <a:rPr kumimoji="1" lang="ja-JP" altLang="en-US" sz="1400">
              <a:latin typeface="ＭＳ ゴシック" pitchFamily="49" charset="-128"/>
              <a:ea typeface="ＭＳ ゴシック" pitchFamily="49" charset="-128"/>
            </a:rPr>
            <a:t>　その結果、実質公債費比率の分子は、前年度比</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億円の減となっている。</a:t>
          </a:r>
        </a:p>
        <a:p>
          <a:r>
            <a:rPr kumimoji="1" lang="ja-JP" altLang="en-US" sz="1400">
              <a:latin typeface="ＭＳ ゴシック" pitchFamily="49" charset="-128"/>
              <a:ea typeface="ＭＳ ゴシック" pitchFamily="49" charset="-128"/>
            </a:rPr>
            <a:t>　今後も、地方債の新規発行をコントロールすることにより、財政の健全化に取り組む。</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年度に満期一括償還地方債は償還済みのため、現在は満期一括償還地方債のための積み立ては実施していない。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349.7</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億円の減となった。主な要因は、地方債の新規発行抑制等による地方債残高の減、立替施行未償還金の減のほか、企業債残高の減も含め、将来債務を削減したことによる。</a:t>
          </a:r>
        </a:p>
        <a:p>
          <a:r>
            <a:rPr kumimoji="1" lang="ja-JP" altLang="en-US" sz="1400">
              <a:latin typeface="ＭＳ ゴシック" pitchFamily="49" charset="-128"/>
              <a:ea typeface="ＭＳ ゴシック" pitchFamily="49" charset="-128"/>
            </a:rPr>
            <a:t>　一方で、充当可能財源等も</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444.2</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億円減少した。主な要因は、地方債残高の減少による基準財政需要額算入見込み額の減少による。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年度から将来負担比率はマイナスを維持しているものの、今後は大規模投資事業により将来負担の増が見込まれるため、引き続き地方債残高の適切な管理に努める。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年度は、前年度の決算剰余金を財政調整基金へ積み立てたほか、公共施設マネジメント対応財源として公共施設等整備基金に積み立てたことなどで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億円増加した一方で、ごみ焼却処理施設等の公共施設整備への取崩しや、こどもの教育支援事業への取崩しなどにより、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億円の基金残高増となっている。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・財政調整基金及び減債基金からの取り崩しは抑制する一方で、特定目的基金からは目的に沿った取り崩しを行っていく。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・基金減少を抑えつつ、将来の公共施設更新や新病院整備に備えて積立てを行う予定。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・ありがとう！三田っ子応援基金：三田への想いのもと寄せられた寄附金を、三田の次代を担うこどもを育成する事業に充てる。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・北摂三田ニュータウン施設整備管理基金：北摂三田ニュータウンの公共施設の整備、維持管理等の資金に充てる。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・公共施設等整備基金：将来の公共施設更新に備えて、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億円を公共施設マネジメント財源として積み立てたことなどにより増加した。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ふるさと納税による寄付金の積立、及び認定こども園、小学校、中学校の施設改修など、こどもの教育に関する事業などへ取り崩しを行った。寄付金額の増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・三田駅前一番館基金：財産貸付収入相当額を積み立て、修繕費用を取り崩したところ約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・公共施設等整備基金：公共施設マネジメントの推進に向けた財源確保に努める。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・三田市地域医療確保基金：新病院の整備に係る財政負担への備えとして、新たに基金を設置する。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年度は取り崩しを行わず、前年度の決算剰余金の積立て等により残高は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・歳出を抑制、歳入を増加させ、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取り崩しを行わずに一般財源ベースでの収支均衡を図る取り組みを強化する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・新病院整備に係る財政負担に備えて新たに設置する基金の原資として、今後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億円の取り崩しを見込む。</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年度に積み立てた臨時財政対策債償還基金費相当分の半額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年度臨時財政対策債償還基金費相当分や運用利子や土地売払収入の積立により残高は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・歳出を抑制、歳入を増加させ、減債基金の取り崩しを行わずに一般財源ベースでの収支均衡を図る取り組みを強化する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・新病院整備に係る財政負担に備えて新たに設置する基金の原資として、今後財政調整基金と合わせて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億円の取り崩しを見込む。</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106,482
104,993
210.32
46,617,343
45,501,026
780,979
24,314,831
30,016,102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安定的な市税収入により横ばいの状態が続いているが、少しずつ低下している。今後は人口減少に伴う市税収入の減少、また後期高齢者人口割合が増加していくことに伴い社会保障関係経費の増加が見込まれるため、人口減少を抑制するための取組を強化し、市税収入の確保に努めるとともに、事務事業経費等の見直しを行い歳出の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93435</xdr:rowOff>
    </xdr:to>
    <xdr:cxnSp macro="">
      <xdr:nvCxnSpPr>
        <xdr:cNvPr id="71" name="直線コネクタ 70"/>
        <xdr:cNvCxnSpPr/>
      </xdr:nvCxnSpPr>
      <xdr:spPr>
        <a:xfrm>
          <a:off x="4114800" y="71056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76200</xdr:rowOff>
    </xdr:to>
    <xdr:cxnSp macro="">
      <xdr:nvCxnSpPr>
        <xdr:cNvPr id="74" name="直線コネクタ 73"/>
        <xdr:cNvCxnSpPr/>
      </xdr:nvCxnSpPr>
      <xdr:spPr>
        <a:xfrm>
          <a:off x="3225800" y="70711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41728</xdr:rowOff>
    </xdr:to>
    <xdr:cxnSp macro="">
      <xdr:nvCxnSpPr>
        <xdr:cNvPr id="77" name="直線コネクタ 76"/>
        <xdr:cNvCxnSpPr/>
      </xdr:nvCxnSpPr>
      <xdr:spPr>
        <a:xfrm>
          <a:off x="2336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24493</xdr:rowOff>
    </xdr:to>
    <xdr:cxnSp macro="">
      <xdr:nvCxnSpPr>
        <xdr:cNvPr id="80" name="直線コネクタ 79"/>
        <xdr:cNvCxnSpPr/>
      </xdr:nvCxnSpPr>
      <xdr:spPr>
        <a:xfrm>
          <a:off x="1447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162378</xdr:rowOff>
    </xdr:from>
    <xdr:to>
      <xdr:col>15</xdr:col>
      <xdr:colOff>133350</xdr:colOff>
      <xdr:row>41</xdr:row>
      <xdr:rowOff>92528</xdr:rowOff>
    </xdr:to>
    <xdr:sp macro="" textlink="">
      <xdr:nvSpPr>
        <xdr:cNvPr id="94" name="楕円 93"/>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95" name="テキスト ボックス 94"/>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93</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台で推移していたが、</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98.2%</a:t>
          </a:r>
          <a:r>
            <a:rPr kumimoji="1" lang="ja-JP" altLang="en-US" sz="1100">
              <a:latin typeface="ＭＳ Ｐゴシック" panose="020B0600070205080204" pitchFamily="50" charset="-128"/>
              <a:ea typeface="ＭＳ Ｐゴシック" panose="020B0600070205080204" pitchFamily="50" charset="-128"/>
            </a:rPr>
            <a:t>に上昇するものの、</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92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96%</a:t>
          </a:r>
          <a:r>
            <a:rPr kumimoji="1" lang="ja-JP" altLang="en-US" sz="1100">
              <a:latin typeface="ＭＳ Ｐゴシック" panose="020B0600070205080204" pitchFamily="50" charset="-128"/>
              <a:ea typeface="ＭＳ Ｐゴシック" panose="020B0600070205080204" pitchFamily="50" charset="-128"/>
            </a:rPr>
            <a:t>台で推移し、令和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年度は前年比</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ポイント低下して</a:t>
          </a:r>
          <a:r>
            <a:rPr kumimoji="1" lang="en-US" altLang="ja-JP" sz="1100">
              <a:latin typeface="ＭＳ Ｐゴシック" panose="020B0600070205080204" pitchFamily="50" charset="-128"/>
              <a:ea typeface="ＭＳ Ｐゴシック" panose="020B0600070205080204" pitchFamily="50" charset="-128"/>
            </a:rPr>
            <a:t>93.6%</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要因としては、人件費や物件費の増、特別会計への操出金の増により経常的な支出が増加した一方、普通交付税や地方譲与税・交付金などの収入増により経常的な収入が大きく増加したことによる。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63</xdr:row>
      <xdr:rowOff>25823</xdr:rowOff>
    </xdr:to>
    <xdr:cxnSp macro="">
      <xdr:nvCxnSpPr>
        <xdr:cNvPr id="134" name="直線コネクタ 133"/>
        <xdr:cNvCxnSpPr/>
      </xdr:nvCxnSpPr>
      <xdr:spPr>
        <a:xfrm flipV="1">
          <a:off x="4114800" y="10682394"/>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63</xdr:row>
      <xdr:rowOff>25823</xdr:rowOff>
    </xdr:to>
    <xdr:cxnSp macro="">
      <xdr:nvCxnSpPr>
        <xdr:cNvPr id="137" name="直線コネクタ 136"/>
        <xdr:cNvCxnSpPr/>
      </xdr:nvCxnSpPr>
      <xdr:spPr>
        <a:xfrm>
          <a:off x="3225800" y="107628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62</xdr:row>
      <xdr:rowOff>132927</xdr:rowOff>
    </xdr:to>
    <xdr:cxnSp macro="">
      <xdr:nvCxnSpPr>
        <xdr:cNvPr id="140" name="直線コネクタ 139"/>
        <xdr:cNvCxnSpPr/>
      </xdr:nvCxnSpPr>
      <xdr:spPr>
        <a:xfrm>
          <a:off x="2336800" y="1056174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62</xdr:row>
      <xdr:rowOff>100754</xdr:rowOff>
    </xdr:to>
    <xdr:cxnSp macro="">
      <xdr:nvCxnSpPr>
        <xdr:cNvPr id="143" name="直線コネクタ 142"/>
        <xdr:cNvCxnSpPr/>
      </xdr:nvCxnSpPr>
      <xdr:spPr>
        <a:xfrm flipV="1">
          <a:off x="1447800" y="1056174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53" name="楕円 152"/>
        <xdr:cNvSpPr/>
      </xdr:nvSpPr>
      <xdr:spPr>
        <a:xfrm>
          <a:off x="4902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18221</xdr:rowOff>
    </xdr:from>
    <xdr:ext cx="762000" cy="259045"/>
    <xdr:sp macro="" textlink="">
      <xdr:nvSpPr>
        <xdr:cNvPr id="154" name="財政構造の弾力性該当値テキスト"/>
        <xdr:cNvSpPr txBox="1"/>
      </xdr:nvSpPr>
      <xdr:spPr>
        <a:xfrm>
          <a:off x="50419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5" name="楕円 154"/>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56" name="テキスト ボックス 155"/>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7" name="楕円 156"/>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58" name="テキスト ボックス 157"/>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9" name="楕円 158"/>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138871</xdr:rowOff>
    </xdr:from>
    <xdr:ext cx="762000" cy="259045"/>
    <xdr:sp macro="" textlink="">
      <xdr:nvSpPr>
        <xdr:cNvPr id="160" name="テキスト ボックス 159"/>
        <xdr:cNvSpPr txBox="1"/>
      </xdr:nvSpPr>
      <xdr:spPr>
        <a:xfrm>
          <a:off x="1955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61" name="楕円 160"/>
        <xdr:cNvSpPr/>
      </xdr:nvSpPr>
      <xdr:spPr>
        <a:xfrm>
          <a:off x="1397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136331</xdr:rowOff>
    </xdr:from>
    <xdr:ext cx="762000" cy="259045"/>
    <xdr:sp macro="" textlink="">
      <xdr:nvSpPr>
        <xdr:cNvPr id="162" name="テキスト ボックス 161"/>
        <xdr:cNvSpPr txBox="1"/>
      </xdr:nvSpPr>
      <xdr:spPr>
        <a:xfrm>
          <a:off x="1066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人口一人当たり人件費・物件費等決算額は、前年度比で</a:t>
          </a:r>
          <a:r>
            <a:rPr kumimoji="1" lang="en-US" altLang="ja-JP" sz="1100">
              <a:latin typeface="ＭＳ Ｐゴシック" panose="020B0600070205080204" pitchFamily="50" charset="-128"/>
              <a:ea typeface="ＭＳ Ｐゴシック" panose="020B0600070205080204" pitchFamily="50" charset="-128"/>
            </a:rPr>
            <a:t>6,520</a:t>
          </a:r>
          <a:r>
            <a:rPr kumimoji="1" lang="ja-JP" altLang="en-US" sz="1100">
              <a:latin typeface="ＭＳ Ｐゴシック" panose="020B0600070205080204" pitchFamily="50" charset="-128"/>
              <a:ea typeface="ＭＳ Ｐゴシック" panose="020B0600070205080204" pitchFamily="50" charset="-128"/>
            </a:rPr>
            <a:t>円増加し、類似団体との比較については、昨年度の</a:t>
          </a:r>
          <a:r>
            <a:rPr kumimoji="1" lang="en-US" altLang="ja-JP" sz="1100">
              <a:latin typeface="ＭＳ Ｐゴシック" panose="020B0600070205080204" pitchFamily="50" charset="-128"/>
              <a:ea typeface="ＭＳ Ｐゴシック" panose="020B0600070205080204" pitchFamily="50" charset="-128"/>
            </a:rPr>
            <a:t>11,152</a:t>
          </a:r>
          <a:r>
            <a:rPr kumimoji="1" lang="ja-JP" altLang="en-US" sz="1100">
              <a:latin typeface="ＭＳ Ｐゴシック" panose="020B0600070205080204" pitchFamily="50" charset="-128"/>
              <a:ea typeface="ＭＳ Ｐゴシック" panose="020B0600070205080204" pitchFamily="50" charset="-128"/>
            </a:rPr>
            <a:t>円から</a:t>
          </a:r>
          <a:r>
            <a:rPr kumimoji="1" lang="en-US" altLang="ja-JP" sz="1100">
              <a:latin typeface="ＭＳ Ｐゴシック" panose="020B0600070205080204" pitchFamily="50" charset="-128"/>
              <a:ea typeface="ＭＳ Ｐゴシック" panose="020B0600070205080204" pitchFamily="50" charset="-128"/>
            </a:rPr>
            <a:t>9,244</a:t>
          </a:r>
          <a:r>
            <a:rPr kumimoji="1" lang="ja-JP" altLang="en-US" sz="1100">
              <a:latin typeface="ＭＳ Ｐゴシック" panose="020B0600070205080204" pitchFamily="50" charset="-128"/>
              <a:ea typeface="ＭＳ Ｐゴシック" panose="020B0600070205080204" pitchFamily="50" charset="-128"/>
            </a:rPr>
            <a:t>円と乖離が少し小さくなった。人件費増の要因は、給与改定による一般職員の給与増、勤勉手当支給開始等による会計年度任用職員報酬増などによる。</a:t>
          </a:r>
        </a:p>
        <a:p>
          <a:r>
            <a:rPr kumimoji="1" lang="ja-JP" altLang="en-US" sz="1100">
              <a:latin typeface="ＭＳ Ｐゴシック" panose="020B0600070205080204" pitchFamily="50" charset="-128"/>
              <a:ea typeface="ＭＳ Ｐゴシック" panose="020B0600070205080204" pitchFamily="50" charset="-128"/>
            </a:rPr>
            <a:t>　物件費増の要因は、システム標準化に要する経費増や教師用教科書の購入費用増、物価高騰に伴う給食材料費の増などによる。</a:t>
          </a:r>
        </a:p>
        <a:p>
          <a:r>
            <a:rPr kumimoji="1" lang="ja-JP" altLang="en-US" sz="1100">
              <a:latin typeface="ＭＳ Ｐゴシック" panose="020B0600070205080204" pitchFamily="50" charset="-128"/>
              <a:ea typeface="ＭＳ Ｐゴシック" panose="020B0600070205080204" pitchFamily="50" charset="-128"/>
            </a:rPr>
            <a:t>　全体として微増傾向にあり、類似団体平均も上回っていることから、より一層の内部管理経費の削減に取り組むとともに、引き続き職員定数の適正化及び人件費総額の抑制に努めていく。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89078</xdr:rowOff>
    </xdr:from>
    <xdr:to>
      <xdr:col>23</xdr:col>
      <xdr:colOff>133350</xdr:colOff>
      <xdr:row>85</xdr:row>
      <xdr:rowOff>5032</xdr:rowOff>
    </xdr:to>
    <xdr:cxnSp macro="">
      <xdr:nvCxnSpPr>
        <xdr:cNvPr id="197" name="直線コネクタ 196"/>
        <xdr:cNvCxnSpPr/>
      </xdr:nvCxnSpPr>
      <xdr:spPr>
        <a:xfrm>
          <a:off x="4114800" y="14490878"/>
          <a:ext cx="838200" cy="8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58607</xdr:rowOff>
    </xdr:from>
    <xdr:to>
      <xdr:col>19</xdr:col>
      <xdr:colOff>133350</xdr:colOff>
      <xdr:row>84</xdr:row>
      <xdr:rowOff>89078</xdr:rowOff>
    </xdr:to>
    <xdr:cxnSp macro="">
      <xdr:nvCxnSpPr>
        <xdr:cNvPr id="200" name="直線コネクタ 199"/>
        <xdr:cNvCxnSpPr/>
      </xdr:nvCxnSpPr>
      <xdr:spPr>
        <a:xfrm>
          <a:off x="3225800" y="14460407"/>
          <a:ext cx="889000" cy="3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137720</xdr:rowOff>
    </xdr:from>
    <xdr:to>
      <xdr:col>15</xdr:col>
      <xdr:colOff>82550</xdr:colOff>
      <xdr:row>84</xdr:row>
      <xdr:rowOff>58607</xdr:rowOff>
    </xdr:to>
    <xdr:cxnSp macro="">
      <xdr:nvCxnSpPr>
        <xdr:cNvPr id="203" name="直線コネクタ 202"/>
        <xdr:cNvCxnSpPr/>
      </xdr:nvCxnSpPr>
      <xdr:spPr>
        <a:xfrm>
          <a:off x="2336800" y="14368070"/>
          <a:ext cx="889000" cy="9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13438</xdr:rowOff>
    </xdr:from>
    <xdr:to>
      <xdr:col>11</xdr:col>
      <xdr:colOff>31750</xdr:colOff>
      <xdr:row>83</xdr:row>
      <xdr:rowOff>137720</xdr:rowOff>
    </xdr:to>
    <xdr:cxnSp macro="">
      <xdr:nvCxnSpPr>
        <xdr:cNvPr id="206" name="直線コネクタ 205"/>
        <xdr:cNvCxnSpPr/>
      </xdr:nvCxnSpPr>
      <xdr:spPr>
        <a:xfrm>
          <a:off x="1447800" y="14243788"/>
          <a:ext cx="889000" cy="1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125682</xdr:rowOff>
    </xdr:from>
    <xdr:to>
      <xdr:col>23</xdr:col>
      <xdr:colOff>184150</xdr:colOff>
      <xdr:row>85</xdr:row>
      <xdr:rowOff>55832</xdr:rowOff>
    </xdr:to>
    <xdr:sp macro="" textlink="">
      <xdr:nvSpPr>
        <xdr:cNvPr id="216" name="楕円 215"/>
        <xdr:cNvSpPr/>
      </xdr:nvSpPr>
      <xdr:spPr>
        <a:xfrm>
          <a:off x="4902200" y="145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97759</xdr:rowOff>
    </xdr:from>
    <xdr:ext cx="762000" cy="259045"/>
    <xdr:sp macro="" textlink="">
      <xdr:nvSpPr>
        <xdr:cNvPr id="217" name="人件費・物件費等の状況該当値テキスト"/>
        <xdr:cNvSpPr txBox="1"/>
      </xdr:nvSpPr>
      <xdr:spPr>
        <a:xfrm>
          <a:off x="5041900" y="1449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38278</xdr:rowOff>
    </xdr:from>
    <xdr:to>
      <xdr:col>19</xdr:col>
      <xdr:colOff>184150</xdr:colOff>
      <xdr:row>84</xdr:row>
      <xdr:rowOff>139878</xdr:rowOff>
    </xdr:to>
    <xdr:sp macro="" textlink="">
      <xdr:nvSpPr>
        <xdr:cNvPr id="218" name="楕円 217"/>
        <xdr:cNvSpPr/>
      </xdr:nvSpPr>
      <xdr:spPr>
        <a:xfrm>
          <a:off x="4064000" y="1444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124655</xdr:rowOff>
    </xdr:from>
    <xdr:ext cx="736600" cy="259045"/>
    <xdr:sp macro="" textlink="">
      <xdr:nvSpPr>
        <xdr:cNvPr id="219" name="テキスト ボックス 218"/>
        <xdr:cNvSpPr txBox="1"/>
      </xdr:nvSpPr>
      <xdr:spPr>
        <a:xfrm>
          <a:off x="3733800" y="14526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7807</xdr:rowOff>
    </xdr:from>
    <xdr:to>
      <xdr:col>15</xdr:col>
      <xdr:colOff>133350</xdr:colOff>
      <xdr:row>84</xdr:row>
      <xdr:rowOff>109407</xdr:rowOff>
    </xdr:to>
    <xdr:sp macro="" textlink="">
      <xdr:nvSpPr>
        <xdr:cNvPr id="220" name="楕円 219"/>
        <xdr:cNvSpPr/>
      </xdr:nvSpPr>
      <xdr:spPr>
        <a:xfrm>
          <a:off x="3175000" y="1440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94184</xdr:rowOff>
    </xdr:from>
    <xdr:ext cx="762000" cy="259045"/>
    <xdr:sp macro="" textlink="">
      <xdr:nvSpPr>
        <xdr:cNvPr id="221" name="テキスト ボックス 220"/>
        <xdr:cNvSpPr txBox="1"/>
      </xdr:nvSpPr>
      <xdr:spPr>
        <a:xfrm>
          <a:off x="2844800" y="1449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86920</xdr:rowOff>
    </xdr:from>
    <xdr:to>
      <xdr:col>11</xdr:col>
      <xdr:colOff>82550</xdr:colOff>
      <xdr:row>84</xdr:row>
      <xdr:rowOff>17070</xdr:rowOff>
    </xdr:to>
    <xdr:sp macro="" textlink="">
      <xdr:nvSpPr>
        <xdr:cNvPr id="222" name="楕円 221"/>
        <xdr:cNvSpPr/>
      </xdr:nvSpPr>
      <xdr:spPr>
        <a:xfrm>
          <a:off x="2286000" y="143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1847</xdr:rowOff>
    </xdr:from>
    <xdr:ext cx="762000" cy="259045"/>
    <xdr:sp macro="" textlink="">
      <xdr:nvSpPr>
        <xdr:cNvPr id="223" name="テキスト ボックス 222"/>
        <xdr:cNvSpPr txBox="1"/>
      </xdr:nvSpPr>
      <xdr:spPr>
        <a:xfrm>
          <a:off x="1955800" y="144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134088</xdr:rowOff>
    </xdr:from>
    <xdr:to>
      <xdr:col>7</xdr:col>
      <xdr:colOff>31750</xdr:colOff>
      <xdr:row>83</xdr:row>
      <xdr:rowOff>64238</xdr:rowOff>
    </xdr:to>
    <xdr:sp macro="" textlink="">
      <xdr:nvSpPr>
        <xdr:cNvPr id="224" name="楕円 223"/>
        <xdr:cNvSpPr/>
      </xdr:nvSpPr>
      <xdr:spPr>
        <a:xfrm>
          <a:off x="1397000" y="1419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49015</xdr:rowOff>
    </xdr:from>
    <xdr:ext cx="762000" cy="259045"/>
    <xdr:sp macro="" textlink="">
      <xdr:nvSpPr>
        <xdr:cNvPr id="225" name="テキスト ボックス 224"/>
        <xdr:cNvSpPr txBox="1"/>
      </xdr:nvSpPr>
      <xdr:spPr>
        <a:xfrm>
          <a:off x="1066800" y="1427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昨年度と比較しラスパイレス指数が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ポイント改善した。類似団体と比較しても指数は下回っており、引き続き類似団体や民間企業などとの給与水準の均衡を図るとともに、市民から理解が得られるような給与制度の見直しを行っていく。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11641</xdr:rowOff>
    </xdr:to>
    <xdr:cxnSp macro="">
      <xdr:nvCxnSpPr>
        <xdr:cNvPr id="259" name="直線コネクタ 258"/>
        <xdr:cNvCxnSpPr/>
      </xdr:nvCxnSpPr>
      <xdr:spPr>
        <a:xfrm flipV="1">
          <a:off x="16179800" y="1452456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73025</xdr:rowOff>
    </xdr:from>
    <xdr:to>
      <xdr:col>77</xdr:col>
      <xdr:colOff>44450</xdr:colOff>
      <xdr:row>85</xdr:row>
      <xdr:rowOff>11641</xdr:rowOff>
    </xdr:to>
    <xdr:cxnSp macro="">
      <xdr:nvCxnSpPr>
        <xdr:cNvPr id="262" name="直線コネクタ 261"/>
        <xdr:cNvCxnSpPr/>
      </xdr:nvCxnSpPr>
      <xdr:spPr>
        <a:xfrm>
          <a:off x="15290800" y="14303375"/>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164041</xdr:rowOff>
    </xdr:from>
    <xdr:to>
      <xdr:col>72</xdr:col>
      <xdr:colOff>203200</xdr:colOff>
      <xdr:row>83</xdr:row>
      <xdr:rowOff>73025</xdr:rowOff>
    </xdr:to>
    <xdr:cxnSp macro="">
      <xdr:nvCxnSpPr>
        <xdr:cNvPr id="265" name="直線コネクタ 264"/>
        <xdr:cNvCxnSpPr/>
      </xdr:nvCxnSpPr>
      <xdr:spPr>
        <a:xfrm>
          <a:off x="14401800" y="142229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164041</xdr:rowOff>
    </xdr:from>
    <xdr:to>
      <xdr:col>68</xdr:col>
      <xdr:colOff>152400</xdr:colOff>
      <xdr:row>85</xdr:row>
      <xdr:rowOff>71966</xdr:rowOff>
    </xdr:to>
    <xdr:cxnSp macro="">
      <xdr:nvCxnSpPr>
        <xdr:cNvPr id="268" name="直線コネクタ 267"/>
        <xdr:cNvCxnSpPr/>
      </xdr:nvCxnSpPr>
      <xdr:spPr>
        <a:xfrm flipV="1">
          <a:off x="13512800" y="14222941"/>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8" name="楕円 277"/>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9"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80" name="楕円 279"/>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81" name="テキスト ボックス 280"/>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22225</xdr:rowOff>
    </xdr:from>
    <xdr:to>
      <xdr:col>73</xdr:col>
      <xdr:colOff>44450</xdr:colOff>
      <xdr:row>83</xdr:row>
      <xdr:rowOff>123825</xdr:rowOff>
    </xdr:to>
    <xdr:sp macro="" textlink="">
      <xdr:nvSpPr>
        <xdr:cNvPr id="282" name="楕円 281"/>
        <xdr:cNvSpPr/>
      </xdr:nvSpPr>
      <xdr:spPr>
        <a:xfrm>
          <a:off x="15240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134002</xdr:rowOff>
    </xdr:from>
    <xdr:ext cx="762000" cy="259045"/>
    <xdr:sp macro="" textlink="">
      <xdr:nvSpPr>
        <xdr:cNvPr id="283" name="テキスト ボックス 282"/>
        <xdr:cNvSpPr txBox="1"/>
      </xdr:nvSpPr>
      <xdr:spPr>
        <a:xfrm>
          <a:off x="14909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113241</xdr:rowOff>
    </xdr:from>
    <xdr:to>
      <xdr:col>68</xdr:col>
      <xdr:colOff>203200</xdr:colOff>
      <xdr:row>83</xdr:row>
      <xdr:rowOff>43391</xdr:rowOff>
    </xdr:to>
    <xdr:sp macro="" textlink="">
      <xdr:nvSpPr>
        <xdr:cNvPr id="284" name="楕円 283"/>
        <xdr:cNvSpPr/>
      </xdr:nvSpPr>
      <xdr:spPr>
        <a:xfrm>
          <a:off x="14351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53568</xdr:rowOff>
    </xdr:from>
    <xdr:ext cx="762000" cy="259045"/>
    <xdr:sp macro="" textlink="">
      <xdr:nvSpPr>
        <xdr:cNvPr id="285" name="テキスト ボックス 284"/>
        <xdr:cNvSpPr txBox="1"/>
      </xdr:nvSpPr>
      <xdr:spPr>
        <a:xfrm>
          <a:off x="14020800" y="1394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6" name="楕円 285"/>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7" name="テキスト ボックス 286"/>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定員適正化計画に基づき、効率的な運営体制を整備してきた結果、職員数は類似団体平均並みの水準を維持している。</a:t>
          </a:r>
        </a:p>
        <a:p>
          <a:r>
            <a:rPr kumimoji="1" lang="ja-JP" altLang="en-US" sz="1300">
              <a:latin typeface="ＭＳ Ｐゴシック" panose="020B0600070205080204" pitchFamily="50" charset="-128"/>
              <a:ea typeface="ＭＳ Ｐゴシック" panose="020B0600070205080204" pitchFamily="50" charset="-128"/>
            </a:rPr>
            <a:t>　今後も三田市定員適正化計画に基づき、将来の人員体制を見据え計画的な職員採用を行うとともに、職員定数の適正化に努める。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112289</xdr:rowOff>
    </xdr:from>
    <xdr:to>
      <xdr:col>81</xdr:col>
      <xdr:colOff>44450</xdr:colOff>
      <xdr:row>63</xdr:row>
      <xdr:rowOff>112289</xdr:rowOff>
    </xdr:to>
    <xdr:cxnSp macro="">
      <xdr:nvCxnSpPr>
        <xdr:cNvPr id="322" name="直線コネクタ 321"/>
        <xdr:cNvCxnSpPr/>
      </xdr:nvCxnSpPr>
      <xdr:spPr>
        <a:xfrm>
          <a:off x="16179800" y="10913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96203</xdr:rowOff>
    </xdr:from>
    <xdr:to>
      <xdr:col>77</xdr:col>
      <xdr:colOff>44450</xdr:colOff>
      <xdr:row>63</xdr:row>
      <xdr:rowOff>112289</xdr:rowOff>
    </xdr:to>
    <xdr:cxnSp macro="">
      <xdr:nvCxnSpPr>
        <xdr:cNvPr id="325" name="直線コネクタ 324"/>
        <xdr:cNvCxnSpPr/>
      </xdr:nvCxnSpPr>
      <xdr:spPr>
        <a:xfrm>
          <a:off x="15290800" y="1089755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45931</xdr:rowOff>
    </xdr:from>
    <xdr:to>
      <xdr:col>72</xdr:col>
      <xdr:colOff>203200</xdr:colOff>
      <xdr:row>63</xdr:row>
      <xdr:rowOff>96203</xdr:rowOff>
    </xdr:to>
    <xdr:cxnSp macro="">
      <xdr:nvCxnSpPr>
        <xdr:cNvPr id="328" name="直線コネクタ 327"/>
        <xdr:cNvCxnSpPr/>
      </xdr:nvCxnSpPr>
      <xdr:spPr>
        <a:xfrm>
          <a:off x="14401800" y="10847281"/>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33867</xdr:rowOff>
    </xdr:from>
    <xdr:to>
      <xdr:col>68</xdr:col>
      <xdr:colOff>152400</xdr:colOff>
      <xdr:row>63</xdr:row>
      <xdr:rowOff>45931</xdr:rowOff>
    </xdr:to>
    <xdr:cxnSp macro="">
      <xdr:nvCxnSpPr>
        <xdr:cNvPr id="331" name="直線コネクタ 330"/>
        <xdr:cNvCxnSpPr/>
      </xdr:nvCxnSpPr>
      <xdr:spPr>
        <a:xfrm>
          <a:off x="13512800" y="1083521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61489</xdr:rowOff>
    </xdr:from>
    <xdr:to>
      <xdr:col>81</xdr:col>
      <xdr:colOff>95250</xdr:colOff>
      <xdr:row>63</xdr:row>
      <xdr:rowOff>163089</xdr:rowOff>
    </xdr:to>
    <xdr:sp macro="" textlink="">
      <xdr:nvSpPr>
        <xdr:cNvPr id="341" name="楕円 340"/>
        <xdr:cNvSpPr/>
      </xdr:nvSpPr>
      <xdr:spPr>
        <a:xfrm>
          <a:off x="16967200" y="108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33566</xdr:rowOff>
    </xdr:from>
    <xdr:ext cx="762000" cy="259045"/>
    <xdr:sp macro="" textlink="">
      <xdr:nvSpPr>
        <xdr:cNvPr id="342" name="定員管理の状況該当値テキスト"/>
        <xdr:cNvSpPr txBox="1"/>
      </xdr:nvSpPr>
      <xdr:spPr>
        <a:xfrm>
          <a:off x="17106900" y="1083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61489</xdr:rowOff>
    </xdr:from>
    <xdr:to>
      <xdr:col>77</xdr:col>
      <xdr:colOff>95250</xdr:colOff>
      <xdr:row>63</xdr:row>
      <xdr:rowOff>163089</xdr:rowOff>
    </xdr:to>
    <xdr:sp macro="" textlink="">
      <xdr:nvSpPr>
        <xdr:cNvPr id="343" name="楕円 342"/>
        <xdr:cNvSpPr/>
      </xdr:nvSpPr>
      <xdr:spPr>
        <a:xfrm>
          <a:off x="16129000" y="108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147866</xdr:rowOff>
    </xdr:from>
    <xdr:ext cx="736600" cy="259045"/>
    <xdr:sp macro="" textlink="">
      <xdr:nvSpPr>
        <xdr:cNvPr id="344" name="テキスト ボックス 343"/>
        <xdr:cNvSpPr txBox="1"/>
      </xdr:nvSpPr>
      <xdr:spPr>
        <a:xfrm>
          <a:off x="15798800" y="10949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45403</xdr:rowOff>
    </xdr:from>
    <xdr:to>
      <xdr:col>73</xdr:col>
      <xdr:colOff>44450</xdr:colOff>
      <xdr:row>63</xdr:row>
      <xdr:rowOff>147003</xdr:rowOff>
    </xdr:to>
    <xdr:sp macro="" textlink="">
      <xdr:nvSpPr>
        <xdr:cNvPr id="345" name="楕円 344"/>
        <xdr:cNvSpPr/>
      </xdr:nvSpPr>
      <xdr:spPr>
        <a:xfrm>
          <a:off x="15240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131780</xdr:rowOff>
    </xdr:from>
    <xdr:ext cx="762000" cy="259045"/>
    <xdr:sp macro="" textlink="">
      <xdr:nvSpPr>
        <xdr:cNvPr id="346" name="テキスト ボックス 345"/>
        <xdr:cNvSpPr txBox="1"/>
      </xdr:nvSpPr>
      <xdr:spPr>
        <a:xfrm>
          <a:off x="14909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166581</xdr:rowOff>
    </xdr:from>
    <xdr:to>
      <xdr:col>68</xdr:col>
      <xdr:colOff>203200</xdr:colOff>
      <xdr:row>63</xdr:row>
      <xdr:rowOff>96731</xdr:rowOff>
    </xdr:to>
    <xdr:sp macro="" textlink="">
      <xdr:nvSpPr>
        <xdr:cNvPr id="347" name="楕円 346"/>
        <xdr:cNvSpPr/>
      </xdr:nvSpPr>
      <xdr:spPr>
        <a:xfrm>
          <a:off x="14351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81508</xdr:rowOff>
    </xdr:from>
    <xdr:ext cx="762000" cy="259045"/>
    <xdr:sp macro="" textlink="">
      <xdr:nvSpPr>
        <xdr:cNvPr id="348" name="テキスト ボックス 347"/>
        <xdr:cNvSpPr txBox="1"/>
      </xdr:nvSpPr>
      <xdr:spPr>
        <a:xfrm>
          <a:off x="14020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49" name="楕円 348"/>
        <xdr:cNvSpPr/>
      </xdr:nvSpPr>
      <xdr:spPr>
        <a:xfrm>
          <a:off x="13462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50" name="テキスト ボックス 349"/>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ポイント改善し、類似団体平均値を下回る水準となった。</a:t>
          </a:r>
        </a:p>
        <a:p>
          <a:r>
            <a:rPr kumimoji="1" lang="ja-JP" altLang="en-US" sz="1300">
              <a:latin typeface="ＭＳ Ｐゴシック" panose="020B0600070205080204" pitchFamily="50" charset="-128"/>
              <a:ea typeface="ＭＳ Ｐゴシック" panose="020B0600070205080204" pitchFamily="50" charset="-128"/>
            </a:rPr>
            <a:t>要因としては、地方債元利償還金及び立替施行償還金が償還ピークを過ぎており、その影響が減少しているためである。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しかし、実質公債費比率は今後大規模投資事業等により、増加に転じる見込みである。今後も、地方債の新規発行抑制などにより、財政の健全化に取り組む。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81038</xdr:rowOff>
    </xdr:from>
    <xdr:to>
      <xdr:col>81</xdr:col>
      <xdr:colOff>44450</xdr:colOff>
      <xdr:row>41</xdr:row>
      <xdr:rowOff>24493</xdr:rowOff>
    </xdr:to>
    <xdr:cxnSp macro="">
      <xdr:nvCxnSpPr>
        <xdr:cNvPr id="385" name="直線コネクタ 384"/>
        <xdr:cNvCxnSpPr/>
      </xdr:nvCxnSpPr>
      <xdr:spPr>
        <a:xfrm flipV="1">
          <a:off x="16179800" y="6939038"/>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81945</xdr:rowOff>
    </xdr:to>
    <xdr:cxnSp macro="">
      <xdr:nvCxnSpPr>
        <xdr:cNvPr id="388" name="直線コネクタ 387"/>
        <xdr:cNvCxnSpPr/>
      </xdr:nvCxnSpPr>
      <xdr:spPr>
        <a:xfrm flipV="1">
          <a:off x="15290800" y="705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139398</xdr:rowOff>
    </xdr:to>
    <xdr:cxnSp macro="">
      <xdr:nvCxnSpPr>
        <xdr:cNvPr id="391" name="直線コネクタ 390"/>
        <xdr:cNvCxnSpPr/>
      </xdr:nvCxnSpPr>
      <xdr:spPr>
        <a:xfrm flipV="1">
          <a:off x="14401800" y="71113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41</xdr:row>
      <xdr:rowOff>139398</xdr:rowOff>
    </xdr:to>
    <xdr:cxnSp macro="">
      <xdr:nvCxnSpPr>
        <xdr:cNvPr id="394" name="直線コネクタ 393"/>
        <xdr:cNvCxnSpPr/>
      </xdr:nvCxnSpPr>
      <xdr:spPr>
        <a:xfrm>
          <a:off x="13512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4" name="楕円 403"/>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5" name="公債費負担の状況該当値テキスト"/>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6" name="楕円 405"/>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60070</xdr:rowOff>
    </xdr:from>
    <xdr:ext cx="736600" cy="259045"/>
    <xdr:sp macro="" textlink="">
      <xdr:nvSpPr>
        <xdr:cNvPr id="407" name="テキスト ボックス 406"/>
        <xdr:cNvSpPr txBox="1"/>
      </xdr:nvSpPr>
      <xdr:spPr>
        <a:xfrm>
          <a:off x="15798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8" name="楕円 407"/>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9" name="テキスト ボックス 408"/>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88598</xdr:rowOff>
    </xdr:from>
    <xdr:to>
      <xdr:col>68</xdr:col>
      <xdr:colOff>203200</xdr:colOff>
      <xdr:row>42</xdr:row>
      <xdr:rowOff>18748</xdr:rowOff>
    </xdr:to>
    <xdr:sp macro="" textlink="">
      <xdr:nvSpPr>
        <xdr:cNvPr id="410" name="楕円 409"/>
        <xdr:cNvSpPr/>
      </xdr:nvSpPr>
      <xdr:spPr>
        <a:xfrm>
          <a:off x="14351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3525</xdr:rowOff>
    </xdr:from>
    <xdr:ext cx="762000" cy="259045"/>
    <xdr:sp macro="" textlink="">
      <xdr:nvSpPr>
        <xdr:cNvPr id="411" name="テキスト ボックス 410"/>
        <xdr:cNvSpPr txBox="1"/>
      </xdr:nvSpPr>
      <xdr:spPr>
        <a:xfrm>
          <a:off x="14020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2" name="楕円 411"/>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13" name="テキスト ボックス 412"/>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マイナスとなっているのは、ニュータウン開発時の学校等立替施行及び市債残高、企業債残高の減少が大きく起因し、将来債務が大幅に減少したためである。</a:t>
          </a:r>
        </a:p>
        <a:p>
          <a:r>
            <a:rPr kumimoji="1" lang="ja-JP" altLang="en-US" sz="1300">
              <a:latin typeface="ＭＳ Ｐゴシック" panose="020B0600070205080204" pitchFamily="50" charset="-128"/>
              <a:ea typeface="ＭＳ Ｐゴシック" panose="020B0600070205080204" pitchFamily="50" charset="-128"/>
            </a:rPr>
            <a:t>　引き続き地方債の新規発行抑制などにより将来負担の軽減に努める。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106,482
104,993
210.32
46,617,343
45,501,026
780,979
24,314,831
30,016,102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ポイント改善しているが、依然として類似団体平均数値に対して高い水準になっている。</a:t>
          </a:r>
        </a:p>
        <a:p>
          <a:r>
            <a:rPr kumimoji="1" lang="ja-JP" altLang="en-US" sz="1300">
              <a:latin typeface="ＭＳ Ｐゴシック" panose="020B0600070205080204" pitchFamily="50" charset="-128"/>
              <a:ea typeface="ＭＳ Ｐゴシック" panose="020B0600070205080204" pitchFamily="50" charset="-128"/>
            </a:rPr>
            <a:t>　これは、人口急増期に多くの職員を採用したことにより職員の平均年齢が高く、人件費総額が高くなっていることによる。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39</xdr:row>
      <xdr:rowOff>161290</xdr:rowOff>
    </xdr:to>
    <xdr:cxnSp macro="">
      <xdr:nvCxnSpPr>
        <xdr:cNvPr id="66" name="直線コネクタ 65"/>
        <xdr:cNvCxnSpPr/>
      </xdr:nvCxnSpPr>
      <xdr:spPr>
        <a:xfrm flipV="1">
          <a:off x="3987800" y="6824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123190</xdr:rowOff>
    </xdr:from>
    <xdr:to>
      <xdr:col>19</xdr:col>
      <xdr:colOff>187325</xdr:colOff>
      <xdr:row>39</xdr:row>
      <xdr:rowOff>161290</xdr:rowOff>
    </xdr:to>
    <xdr:cxnSp macro="">
      <xdr:nvCxnSpPr>
        <xdr:cNvPr id="69" name="直線コネクタ 68"/>
        <xdr:cNvCxnSpPr/>
      </xdr:nvCxnSpPr>
      <xdr:spPr>
        <a:xfrm>
          <a:off x="3098800" y="6809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77470</xdr:rowOff>
    </xdr:from>
    <xdr:to>
      <xdr:col>15</xdr:col>
      <xdr:colOff>98425</xdr:colOff>
      <xdr:row>39</xdr:row>
      <xdr:rowOff>123190</xdr:rowOff>
    </xdr:to>
    <xdr:cxnSp macro="">
      <xdr:nvCxnSpPr>
        <xdr:cNvPr id="72" name="直線コネクタ 71"/>
        <xdr:cNvCxnSpPr/>
      </xdr:nvCxnSpPr>
      <xdr:spPr>
        <a:xfrm>
          <a:off x="2209800" y="6764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69850</xdr:rowOff>
    </xdr:from>
    <xdr:to>
      <xdr:col>11</xdr:col>
      <xdr:colOff>9525</xdr:colOff>
      <xdr:row>39</xdr:row>
      <xdr:rowOff>77470</xdr:rowOff>
    </xdr:to>
    <xdr:cxnSp macro="">
      <xdr:nvCxnSpPr>
        <xdr:cNvPr id="75" name="直線コネクタ 74"/>
        <xdr:cNvCxnSpPr/>
      </xdr:nvCxnSpPr>
      <xdr:spPr>
        <a:xfrm>
          <a:off x="1320800" y="6756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87630</xdr:rowOff>
    </xdr:from>
    <xdr:to>
      <xdr:col>24</xdr:col>
      <xdr:colOff>76200</xdr:colOff>
      <xdr:row>40</xdr:row>
      <xdr:rowOff>17780</xdr:rowOff>
    </xdr:to>
    <xdr:sp macro="" textlink="">
      <xdr:nvSpPr>
        <xdr:cNvPr id="85" name="楕円 84"/>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167657</xdr:rowOff>
    </xdr:from>
    <xdr:ext cx="762000" cy="259045"/>
    <xdr:sp macro="" textlink="">
      <xdr:nvSpPr>
        <xdr:cNvPr id="86" name="人件費該当値テキスト"/>
        <xdr:cNvSpPr txBox="1"/>
      </xdr:nvSpPr>
      <xdr:spPr>
        <a:xfrm>
          <a:off x="4914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110490</xdr:rowOff>
    </xdr:from>
    <xdr:to>
      <xdr:col>20</xdr:col>
      <xdr:colOff>38100</xdr:colOff>
      <xdr:row>40</xdr:row>
      <xdr:rowOff>40640</xdr:rowOff>
    </xdr:to>
    <xdr:sp macro="" textlink="">
      <xdr:nvSpPr>
        <xdr:cNvPr id="87" name="楕円 86"/>
        <xdr:cNvSpPr/>
      </xdr:nvSpPr>
      <xdr:spPr>
        <a:xfrm>
          <a:off x="3937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25417</xdr:rowOff>
    </xdr:from>
    <xdr:ext cx="736600" cy="259045"/>
    <xdr:sp macro="" textlink="">
      <xdr:nvSpPr>
        <xdr:cNvPr id="88" name="テキスト ボックス 87"/>
        <xdr:cNvSpPr txBox="1"/>
      </xdr:nvSpPr>
      <xdr:spPr>
        <a:xfrm>
          <a:off x="3606800" y="688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72390</xdr:rowOff>
    </xdr:from>
    <xdr:to>
      <xdr:col>15</xdr:col>
      <xdr:colOff>149225</xdr:colOff>
      <xdr:row>40</xdr:row>
      <xdr:rowOff>2540</xdr:rowOff>
    </xdr:to>
    <xdr:sp macro="" textlink="">
      <xdr:nvSpPr>
        <xdr:cNvPr id="89" name="楕円 88"/>
        <xdr:cNvSpPr/>
      </xdr:nvSpPr>
      <xdr:spPr>
        <a:xfrm>
          <a:off x="3048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158767</xdr:rowOff>
    </xdr:from>
    <xdr:ext cx="762000" cy="259045"/>
    <xdr:sp macro="" textlink="">
      <xdr:nvSpPr>
        <xdr:cNvPr id="90" name="テキスト ボックス 89"/>
        <xdr:cNvSpPr txBox="1"/>
      </xdr:nvSpPr>
      <xdr:spPr>
        <a:xfrm>
          <a:off x="2717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26670</xdr:rowOff>
    </xdr:from>
    <xdr:to>
      <xdr:col>11</xdr:col>
      <xdr:colOff>60325</xdr:colOff>
      <xdr:row>39</xdr:row>
      <xdr:rowOff>128270</xdr:rowOff>
    </xdr:to>
    <xdr:sp macro="" textlink="">
      <xdr:nvSpPr>
        <xdr:cNvPr id="91" name="楕円 90"/>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113047</xdr:rowOff>
    </xdr:from>
    <xdr:ext cx="762000" cy="259045"/>
    <xdr:sp macro="" textlink="">
      <xdr:nvSpPr>
        <xdr:cNvPr id="92" name="テキスト ボックス 91"/>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3" name="楕円 92"/>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4" name="テキスト ボックス 93"/>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ポイント高くなっている。類似団体平均数値に対しては下回っているものの、今後も引き続き内部管理経費の削減や公共施設の維持管理経費の削減に努める。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14986</xdr:rowOff>
    </xdr:to>
    <xdr:cxnSp macro="">
      <xdr:nvCxnSpPr>
        <xdr:cNvPr id="125" name="直線コネクタ 124"/>
        <xdr:cNvCxnSpPr/>
      </xdr:nvCxnSpPr>
      <xdr:spPr>
        <a:xfrm>
          <a:off x="15671800" y="28930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149860</xdr:rowOff>
    </xdr:to>
    <xdr:cxnSp macro="">
      <xdr:nvCxnSpPr>
        <xdr:cNvPr id="128" name="直線コネクタ 127"/>
        <xdr:cNvCxnSpPr/>
      </xdr:nvCxnSpPr>
      <xdr:spPr>
        <a:xfrm>
          <a:off x="14782800" y="2874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131572</xdr:rowOff>
    </xdr:to>
    <xdr:cxnSp macro="">
      <xdr:nvCxnSpPr>
        <xdr:cNvPr id="131" name="直線コネクタ 130"/>
        <xdr:cNvCxnSpPr/>
      </xdr:nvCxnSpPr>
      <xdr:spPr>
        <a:xfrm>
          <a:off x="13893800" y="27559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30988</xdr:rowOff>
    </xdr:to>
    <xdr:cxnSp macro="">
      <xdr:nvCxnSpPr>
        <xdr:cNvPr id="134" name="直線コネクタ 133"/>
        <xdr:cNvCxnSpPr/>
      </xdr:nvCxnSpPr>
      <xdr:spPr>
        <a:xfrm flipV="1">
          <a:off x="13004800" y="2755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4" name="楕円 143"/>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152163</xdr:rowOff>
    </xdr:from>
    <xdr:ext cx="762000" cy="259045"/>
    <xdr:sp macro="" textlink="">
      <xdr:nvSpPr>
        <xdr:cNvPr id="145" name="物件費該当値テキスト"/>
        <xdr:cNvSpPr txBox="1"/>
      </xdr:nvSpPr>
      <xdr:spPr>
        <a:xfrm>
          <a:off x="16598900" y="27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7" name="テキスト ボックス 146"/>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8" name="楕円 147"/>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9" name="テキスト ボックス 148"/>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0" name="楕円 149"/>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1" name="テキスト ボックス 150"/>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2" name="楕円 151"/>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53" name="テキスト ボックス 152"/>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扶助費にかかる経常収支比率は、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昇するものの、依然として類似団体中では低い水準となっている。これは、後期高齢者人口の割合や生活保護率が低く扶助対象者が少ないことによる。しかし、近年は子育て関連や障害者施策に係る経費が増加しており、また、将来的には現在の前期高齢者が後期高齢者に移行することに伴い社会保障費等の増加が見込まれることから、健康寿命延伸の取組みなどによる医療費の抑制を図り、扶助費増加の軽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85090</xdr:rowOff>
    </xdr:to>
    <xdr:cxnSp macro="">
      <xdr:nvCxnSpPr>
        <xdr:cNvPr id="186" name="直線コネクタ 185"/>
        <xdr:cNvCxnSpPr/>
      </xdr:nvCxnSpPr>
      <xdr:spPr>
        <a:xfrm>
          <a:off x="3987800" y="9499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85090</xdr:rowOff>
    </xdr:to>
    <xdr:cxnSp macro="">
      <xdr:nvCxnSpPr>
        <xdr:cNvPr id="189" name="直線コネクタ 188"/>
        <xdr:cNvCxnSpPr/>
      </xdr:nvCxnSpPr>
      <xdr:spPr>
        <a:xfrm flipV="1">
          <a:off x="3098800" y="9499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xdr:rowOff>
    </xdr:from>
    <xdr:to>
      <xdr:col>15</xdr:col>
      <xdr:colOff>98425</xdr:colOff>
      <xdr:row>55</xdr:row>
      <xdr:rowOff>85090</xdr:rowOff>
    </xdr:to>
    <xdr:cxnSp macro="">
      <xdr:nvCxnSpPr>
        <xdr:cNvPr id="192" name="直線コネクタ 191"/>
        <xdr:cNvCxnSpPr/>
      </xdr:nvCxnSpPr>
      <xdr:spPr>
        <a:xfrm>
          <a:off x="2209800" y="9446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xdr:rowOff>
    </xdr:from>
    <xdr:to>
      <xdr:col>11</xdr:col>
      <xdr:colOff>9525</xdr:colOff>
      <xdr:row>55</xdr:row>
      <xdr:rowOff>16510</xdr:rowOff>
    </xdr:to>
    <xdr:cxnSp macro="">
      <xdr:nvCxnSpPr>
        <xdr:cNvPr id="195" name="直線コネクタ 194"/>
        <xdr:cNvCxnSpPr/>
      </xdr:nvCxnSpPr>
      <xdr:spPr>
        <a:xfrm>
          <a:off x="1320800" y="9438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34290</xdr:rowOff>
    </xdr:from>
    <xdr:to>
      <xdr:col>24</xdr:col>
      <xdr:colOff>76200</xdr:colOff>
      <xdr:row>55</xdr:row>
      <xdr:rowOff>135890</xdr:rowOff>
    </xdr:to>
    <xdr:sp macro="" textlink="">
      <xdr:nvSpPr>
        <xdr:cNvPr id="205" name="楕円 204"/>
        <xdr:cNvSpPr/>
      </xdr:nvSpPr>
      <xdr:spPr>
        <a:xfrm>
          <a:off x="4775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50817</xdr:rowOff>
    </xdr:from>
    <xdr:ext cx="762000" cy="259045"/>
    <xdr:sp macro="" textlink="">
      <xdr:nvSpPr>
        <xdr:cNvPr id="206" name="扶助費該当値テキスト"/>
        <xdr:cNvSpPr txBox="1"/>
      </xdr:nvSpPr>
      <xdr:spPr>
        <a:xfrm>
          <a:off x="4914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34290</xdr:rowOff>
    </xdr:from>
    <xdr:to>
      <xdr:col>15</xdr:col>
      <xdr:colOff>149225</xdr:colOff>
      <xdr:row>55</xdr:row>
      <xdr:rowOff>135890</xdr:rowOff>
    </xdr:to>
    <xdr:sp macro="" textlink="">
      <xdr:nvSpPr>
        <xdr:cNvPr id="209" name="楕円 208"/>
        <xdr:cNvSpPr/>
      </xdr:nvSpPr>
      <xdr:spPr>
        <a:xfrm>
          <a:off x="3048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146067</xdr:rowOff>
    </xdr:from>
    <xdr:ext cx="762000" cy="259045"/>
    <xdr:sp macro="" textlink="">
      <xdr:nvSpPr>
        <xdr:cNvPr id="210" name="テキスト ボックス 209"/>
        <xdr:cNvSpPr txBox="1"/>
      </xdr:nvSpPr>
      <xdr:spPr>
        <a:xfrm>
          <a:off x="2717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137160</xdr:rowOff>
    </xdr:from>
    <xdr:to>
      <xdr:col>11</xdr:col>
      <xdr:colOff>60325</xdr:colOff>
      <xdr:row>55</xdr:row>
      <xdr:rowOff>67310</xdr:rowOff>
    </xdr:to>
    <xdr:sp macro="" textlink="">
      <xdr:nvSpPr>
        <xdr:cNvPr id="211" name="楕円 210"/>
        <xdr:cNvSpPr/>
      </xdr:nvSpPr>
      <xdr:spPr>
        <a:xfrm>
          <a:off x="2159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77487</xdr:rowOff>
    </xdr:from>
    <xdr:ext cx="762000" cy="259045"/>
    <xdr:sp macro="" textlink="">
      <xdr:nvSpPr>
        <xdr:cNvPr id="212" name="テキスト ボックス 211"/>
        <xdr:cNvSpPr txBox="1"/>
      </xdr:nvSpPr>
      <xdr:spPr>
        <a:xfrm>
          <a:off x="1828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13" name="楕円 212"/>
        <xdr:cNvSpPr/>
      </xdr:nvSpPr>
      <xdr:spPr>
        <a:xfrm>
          <a:off x="1270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14" name="テキスト ボックス 213"/>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維持補修費、繰出金に係る経常収支比率は、類似団体平均と比べ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これは、類似団体に比べ後期高齢者の割合が低いことによるが、今後割合が高くなっていくこと伴い増加傾向が見込まれるため、市民の健康的な生活の維持・増進のための取り組みを進めることにより、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88900</xdr:rowOff>
    </xdr:to>
    <xdr:cxnSp macro="">
      <xdr:nvCxnSpPr>
        <xdr:cNvPr id="249" name="直線コネクタ 248"/>
        <xdr:cNvCxnSpPr/>
      </xdr:nvCxnSpPr>
      <xdr:spPr>
        <a:xfrm>
          <a:off x="15671800" y="96792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78015</xdr:rowOff>
    </xdr:to>
    <xdr:cxnSp macro="">
      <xdr:nvCxnSpPr>
        <xdr:cNvPr id="252" name="直線コネクタ 251"/>
        <xdr:cNvCxnSpPr/>
      </xdr:nvCxnSpPr>
      <xdr:spPr>
        <a:xfrm>
          <a:off x="14782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12700</xdr:rowOff>
    </xdr:to>
    <xdr:cxnSp macro="">
      <xdr:nvCxnSpPr>
        <xdr:cNvPr id="255" name="直線コネクタ 254"/>
        <xdr:cNvCxnSpPr/>
      </xdr:nvCxnSpPr>
      <xdr:spPr>
        <a:xfrm>
          <a:off x="13893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1815</xdr:rowOff>
    </xdr:from>
    <xdr:to>
      <xdr:col>69</xdr:col>
      <xdr:colOff>92075</xdr:colOff>
      <xdr:row>56</xdr:row>
      <xdr:rowOff>12700</xdr:rowOff>
    </xdr:to>
    <xdr:cxnSp macro="">
      <xdr:nvCxnSpPr>
        <xdr:cNvPr id="258" name="直線コネクタ 257"/>
        <xdr:cNvCxnSpPr/>
      </xdr:nvCxnSpPr>
      <xdr:spPr>
        <a:xfrm flipV="1">
          <a:off x="13004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9"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0" name="楕円 269"/>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1" name="テキスト ボックス 270"/>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2" name="楕円 271"/>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3" name="テキスト ボックス 272"/>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122465</xdr:rowOff>
    </xdr:from>
    <xdr:to>
      <xdr:col>69</xdr:col>
      <xdr:colOff>142875</xdr:colOff>
      <xdr:row>56</xdr:row>
      <xdr:rowOff>52615</xdr:rowOff>
    </xdr:to>
    <xdr:sp macro="" textlink="">
      <xdr:nvSpPr>
        <xdr:cNvPr id="274" name="楕円 273"/>
        <xdr:cNvSpPr/>
      </xdr:nvSpPr>
      <xdr:spPr>
        <a:xfrm>
          <a:off x="13843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62792</xdr:rowOff>
    </xdr:from>
    <xdr:ext cx="762000" cy="259045"/>
    <xdr:sp macro="" textlink="">
      <xdr:nvSpPr>
        <xdr:cNvPr id="275" name="テキスト ボックス 274"/>
        <xdr:cNvSpPr txBox="1"/>
      </xdr:nvSpPr>
      <xdr:spPr>
        <a:xfrm>
          <a:off x="13512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補助費等にかかる経常収支比率は、類似団体の中でも高い水準であったが、その差は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ポイントと改善してきている。</a:t>
          </a:r>
        </a:p>
        <a:p>
          <a:r>
            <a:rPr kumimoji="1" lang="ja-JP" altLang="en-US" sz="1300">
              <a:latin typeface="ＭＳ Ｐゴシック" panose="020B0600070205080204" pitchFamily="50" charset="-128"/>
              <a:ea typeface="ＭＳ Ｐゴシック" panose="020B0600070205080204" pitchFamily="50" charset="-128"/>
            </a:rPr>
            <a:t>　公営企業である市民病院事業会計への建設償還額を含む補助金額が、類似団体と比べて多いことが高い水準となる主な要因であったが、償還が進んだことにより補助額が減少し、改善傾向となっている。</a:t>
          </a:r>
        </a:p>
        <a:p>
          <a:r>
            <a:rPr kumimoji="1" lang="ja-JP" altLang="en-US" sz="1300">
              <a:latin typeface="ＭＳ Ｐゴシック" panose="020B0600070205080204" pitchFamily="50" charset="-128"/>
              <a:ea typeface="ＭＳ Ｐゴシック" panose="020B0600070205080204" pitchFamily="50" charset="-128"/>
            </a:rPr>
            <a:t>　今後も、各種団体等への補助金を含め適正化を図っていく。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149860</xdr:rowOff>
    </xdr:to>
    <xdr:cxnSp macro="">
      <xdr:nvCxnSpPr>
        <xdr:cNvPr id="308" name="直線コネクタ 307"/>
        <xdr:cNvCxnSpPr/>
      </xdr:nvCxnSpPr>
      <xdr:spPr>
        <a:xfrm flipV="1">
          <a:off x="15671800" y="62489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149860</xdr:rowOff>
    </xdr:to>
    <xdr:cxnSp macro="">
      <xdr:nvCxnSpPr>
        <xdr:cNvPr id="311" name="直線コネクタ 310"/>
        <xdr:cNvCxnSpPr/>
      </xdr:nvCxnSpPr>
      <xdr:spPr>
        <a:xfrm>
          <a:off x="14782800" y="6303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131572</xdr:rowOff>
    </xdr:to>
    <xdr:cxnSp macro="">
      <xdr:nvCxnSpPr>
        <xdr:cNvPr id="314" name="直線コネクタ 313"/>
        <xdr:cNvCxnSpPr/>
      </xdr:nvCxnSpPr>
      <xdr:spPr>
        <a:xfrm>
          <a:off x="13893800" y="630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69850</xdr:rowOff>
    </xdr:to>
    <xdr:cxnSp macro="">
      <xdr:nvCxnSpPr>
        <xdr:cNvPr id="317" name="直線コネクタ 316"/>
        <xdr:cNvCxnSpPr/>
      </xdr:nvCxnSpPr>
      <xdr:spPr>
        <a:xfrm flipV="1">
          <a:off x="13004800" y="63037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7" name="楕円 326"/>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169435</xdr:rowOff>
    </xdr:from>
    <xdr:ext cx="762000" cy="259045"/>
    <xdr:sp macro="" textlink="">
      <xdr:nvSpPr>
        <xdr:cNvPr id="328" name="補助費等該当値テキスト"/>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9" name="楕円 328"/>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0" name="テキスト ボックス 329"/>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1" name="楕円 330"/>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32" name="テキスト ボックス 331"/>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3" name="楕円 332"/>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34" name="テキスト ボックス 333"/>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5" name="楕円 334"/>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6" name="テキスト ボックス 335"/>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しかし、今後は大規模投資事業の実施等に伴う起債が必要になるため、増加に転じる見込みである。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今後も地方債の新規発行抑制などにより、引き続き財政の健全化に努める。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78</xdr:row>
      <xdr:rowOff>53848</xdr:rowOff>
    </xdr:to>
    <xdr:cxnSp macro="">
      <xdr:nvCxnSpPr>
        <xdr:cNvPr id="367" name="直線コネクタ 366"/>
        <xdr:cNvCxnSpPr/>
      </xdr:nvCxnSpPr>
      <xdr:spPr>
        <a:xfrm flipV="1">
          <a:off x="3987800" y="1329893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53848</xdr:rowOff>
    </xdr:from>
    <xdr:to>
      <xdr:col>19</xdr:col>
      <xdr:colOff>187325</xdr:colOff>
      <xdr:row>78</xdr:row>
      <xdr:rowOff>99568</xdr:rowOff>
    </xdr:to>
    <xdr:cxnSp macro="">
      <xdr:nvCxnSpPr>
        <xdr:cNvPr id="370" name="直線コネクタ 369"/>
        <xdr:cNvCxnSpPr/>
      </xdr:nvCxnSpPr>
      <xdr:spPr>
        <a:xfrm flipV="1">
          <a:off x="3098800" y="134269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99568</xdr:rowOff>
    </xdr:from>
    <xdr:to>
      <xdr:col>15</xdr:col>
      <xdr:colOff>98425</xdr:colOff>
      <xdr:row>78</xdr:row>
      <xdr:rowOff>136144</xdr:rowOff>
    </xdr:to>
    <xdr:cxnSp macro="">
      <xdr:nvCxnSpPr>
        <xdr:cNvPr id="373" name="直線コネクタ 372"/>
        <xdr:cNvCxnSpPr/>
      </xdr:nvCxnSpPr>
      <xdr:spPr>
        <a:xfrm flipV="1">
          <a:off x="2209800" y="134726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136144</xdr:rowOff>
    </xdr:from>
    <xdr:to>
      <xdr:col>11</xdr:col>
      <xdr:colOff>9525</xdr:colOff>
      <xdr:row>79</xdr:row>
      <xdr:rowOff>37846</xdr:rowOff>
    </xdr:to>
    <xdr:cxnSp macro="">
      <xdr:nvCxnSpPr>
        <xdr:cNvPr id="376" name="直線コネクタ 375"/>
        <xdr:cNvCxnSpPr/>
      </xdr:nvCxnSpPr>
      <xdr:spPr>
        <a:xfrm flipV="1">
          <a:off x="1320800" y="135092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6" name="楕円 385"/>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63009</xdr:rowOff>
    </xdr:from>
    <xdr:ext cx="762000" cy="259045"/>
    <xdr:sp macro="" textlink="">
      <xdr:nvSpPr>
        <xdr:cNvPr id="387" name="公債費該当値テキスト"/>
        <xdr:cNvSpPr txBox="1"/>
      </xdr:nvSpPr>
      <xdr:spPr>
        <a:xfrm>
          <a:off x="4914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xdr:rowOff>
    </xdr:from>
    <xdr:to>
      <xdr:col>20</xdr:col>
      <xdr:colOff>38100</xdr:colOff>
      <xdr:row>78</xdr:row>
      <xdr:rowOff>104648</xdr:rowOff>
    </xdr:to>
    <xdr:sp macro="" textlink="">
      <xdr:nvSpPr>
        <xdr:cNvPr id="388" name="楕円 387"/>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89425</xdr:rowOff>
    </xdr:from>
    <xdr:ext cx="736600" cy="259045"/>
    <xdr:sp macro="" textlink="">
      <xdr:nvSpPr>
        <xdr:cNvPr id="389" name="テキスト ボックス 388"/>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90" name="楕円 389"/>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91" name="テキスト ボックス 390"/>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85344</xdr:rowOff>
    </xdr:from>
    <xdr:to>
      <xdr:col>11</xdr:col>
      <xdr:colOff>60325</xdr:colOff>
      <xdr:row>79</xdr:row>
      <xdr:rowOff>15494</xdr:rowOff>
    </xdr:to>
    <xdr:sp macro="" textlink="">
      <xdr:nvSpPr>
        <xdr:cNvPr id="392" name="楕円 391"/>
        <xdr:cNvSpPr/>
      </xdr:nvSpPr>
      <xdr:spPr>
        <a:xfrm>
          <a:off x="2159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271</xdr:rowOff>
    </xdr:from>
    <xdr:ext cx="762000" cy="259045"/>
    <xdr:sp macro="" textlink="">
      <xdr:nvSpPr>
        <xdr:cNvPr id="393" name="テキスト ボックス 392"/>
        <xdr:cNvSpPr txBox="1"/>
      </xdr:nvSpPr>
      <xdr:spPr>
        <a:xfrm>
          <a:off x="1828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158496</xdr:rowOff>
    </xdr:from>
    <xdr:to>
      <xdr:col>6</xdr:col>
      <xdr:colOff>171450</xdr:colOff>
      <xdr:row>79</xdr:row>
      <xdr:rowOff>88646</xdr:rowOff>
    </xdr:to>
    <xdr:sp macro="" textlink="">
      <xdr:nvSpPr>
        <xdr:cNvPr id="394" name="楕円 393"/>
        <xdr:cNvSpPr/>
      </xdr:nvSpPr>
      <xdr:spPr>
        <a:xfrm>
          <a:off x="1270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73423</xdr:rowOff>
    </xdr:from>
    <xdr:ext cx="762000" cy="259045"/>
    <xdr:sp macro="" textlink="">
      <xdr:nvSpPr>
        <xdr:cNvPr id="395" name="テキスト ボックス 394"/>
        <xdr:cNvSpPr txBox="1"/>
      </xdr:nvSpPr>
      <xdr:spPr>
        <a:xfrm>
          <a:off x="939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ポイント低下し、類似団体平均よりも低い水準となった。</a:t>
          </a:r>
        </a:p>
        <a:p>
          <a:r>
            <a:rPr kumimoji="1" lang="ja-JP" altLang="en-US" sz="1300">
              <a:latin typeface="ＭＳ Ｐゴシック" panose="020B0600070205080204" pitchFamily="50" charset="-128"/>
              <a:ea typeface="ＭＳ Ｐゴシック" panose="020B0600070205080204" pitchFamily="50" charset="-128"/>
            </a:rPr>
            <a:t>　しかし今後は後期高齢者人口が増えていくことに伴う扶助費等の増加や、償還額増による交際費の増等が見込まれるため、内部管理経費等の一層の削減を推進し、歳出の削減に努める。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130811</xdr:rowOff>
    </xdr:from>
    <xdr:to>
      <xdr:col>82</xdr:col>
      <xdr:colOff>107950</xdr:colOff>
      <xdr:row>77</xdr:row>
      <xdr:rowOff>161289</xdr:rowOff>
    </xdr:to>
    <xdr:cxnSp macro="">
      <xdr:nvCxnSpPr>
        <xdr:cNvPr id="428" name="直線コネクタ 427"/>
        <xdr:cNvCxnSpPr/>
      </xdr:nvCxnSpPr>
      <xdr:spPr>
        <a:xfrm flipV="1">
          <a:off x="15671800" y="133324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77</xdr:row>
      <xdr:rowOff>161289</xdr:rowOff>
    </xdr:to>
    <xdr:cxnSp macro="">
      <xdr:nvCxnSpPr>
        <xdr:cNvPr id="431" name="直線コネクタ 430"/>
        <xdr:cNvCxnSpPr/>
      </xdr:nvCxnSpPr>
      <xdr:spPr>
        <a:xfrm>
          <a:off x="14782800" y="132638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62230</xdr:rowOff>
    </xdr:to>
    <xdr:cxnSp macro="">
      <xdr:nvCxnSpPr>
        <xdr:cNvPr id="434" name="直線コネクタ 433"/>
        <xdr:cNvCxnSpPr/>
      </xdr:nvCxnSpPr>
      <xdr:spPr>
        <a:xfrm>
          <a:off x="13893800" y="130429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111761</xdr:rowOff>
    </xdr:to>
    <xdr:cxnSp macro="">
      <xdr:nvCxnSpPr>
        <xdr:cNvPr id="437" name="直線コネクタ 436"/>
        <xdr:cNvCxnSpPr/>
      </xdr:nvCxnSpPr>
      <xdr:spPr>
        <a:xfrm flipV="1">
          <a:off x="13004800" y="130429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47" name="楕円 446"/>
        <xdr:cNvSpPr/>
      </xdr:nvSpPr>
      <xdr:spPr>
        <a:xfrm>
          <a:off x="16459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96538</xdr:rowOff>
    </xdr:from>
    <xdr:ext cx="762000" cy="259045"/>
    <xdr:sp macro="" textlink="">
      <xdr:nvSpPr>
        <xdr:cNvPr id="448" name="公債費以外該当値テキスト"/>
        <xdr:cNvSpPr txBox="1"/>
      </xdr:nvSpPr>
      <xdr:spPr>
        <a:xfrm>
          <a:off x="165989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9" name="楕円 448"/>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50" name="テキスト ボックス 449"/>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51" name="楕円 450"/>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97807</xdr:rowOff>
    </xdr:from>
    <xdr:ext cx="762000" cy="259045"/>
    <xdr:sp macro="" textlink="">
      <xdr:nvSpPr>
        <xdr:cNvPr id="452" name="テキスト ボックス 451"/>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3" name="楕円 452"/>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4" name="テキスト ボックス 453"/>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60961</xdr:rowOff>
    </xdr:from>
    <xdr:to>
      <xdr:col>65</xdr:col>
      <xdr:colOff>53975</xdr:colOff>
      <xdr:row>76</xdr:row>
      <xdr:rowOff>162561</xdr:rowOff>
    </xdr:to>
    <xdr:sp macro="" textlink="">
      <xdr:nvSpPr>
        <xdr:cNvPr id="455" name="楕円 454"/>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1287</xdr:rowOff>
    </xdr:from>
    <xdr:ext cx="762000" cy="259045"/>
    <xdr:sp macro="" textlink="">
      <xdr:nvSpPr>
        <xdr:cNvPr id="456" name="テキスト ボックス 455"/>
        <xdr:cNvSpPr txBox="1"/>
      </xdr:nvSpPr>
      <xdr:spPr>
        <a:xfrm>
          <a:off x="12623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78251</xdr:rowOff>
    </xdr:from>
    <xdr:to>
      <xdr:col>29</xdr:col>
      <xdr:colOff>127000</xdr:colOff>
      <xdr:row>16</xdr:row>
      <xdr:rowOff>203</xdr:rowOff>
    </xdr:to>
    <xdr:cxnSp macro="">
      <xdr:nvCxnSpPr>
        <xdr:cNvPr id="50" name="直線コネクタ 49"/>
        <xdr:cNvCxnSpPr/>
      </xdr:nvCxnSpPr>
      <xdr:spPr bwMode="auto">
        <a:xfrm flipV="1">
          <a:off x="5003800" y="2697626"/>
          <a:ext cx="647700" cy="93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203</xdr:rowOff>
    </xdr:from>
    <xdr:to>
      <xdr:col>26</xdr:col>
      <xdr:colOff>50800</xdr:colOff>
      <xdr:row>16</xdr:row>
      <xdr:rowOff>57144</xdr:rowOff>
    </xdr:to>
    <xdr:cxnSp macro="">
      <xdr:nvCxnSpPr>
        <xdr:cNvPr id="53" name="直線コネクタ 52"/>
        <xdr:cNvCxnSpPr/>
      </xdr:nvCxnSpPr>
      <xdr:spPr bwMode="auto">
        <a:xfrm flipV="1">
          <a:off x="4305300" y="2791028"/>
          <a:ext cx="698500" cy="56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57144</xdr:rowOff>
    </xdr:from>
    <xdr:to>
      <xdr:col>22</xdr:col>
      <xdr:colOff>114300</xdr:colOff>
      <xdr:row>16</xdr:row>
      <xdr:rowOff>100330</xdr:rowOff>
    </xdr:to>
    <xdr:cxnSp macro="">
      <xdr:nvCxnSpPr>
        <xdr:cNvPr id="56" name="直線コネクタ 55"/>
        <xdr:cNvCxnSpPr/>
      </xdr:nvCxnSpPr>
      <xdr:spPr bwMode="auto">
        <a:xfrm flipV="1">
          <a:off x="3606800" y="2847969"/>
          <a:ext cx="698500" cy="43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100330</xdr:rowOff>
    </xdr:from>
    <xdr:to>
      <xdr:col>18</xdr:col>
      <xdr:colOff>177800</xdr:colOff>
      <xdr:row>16</xdr:row>
      <xdr:rowOff>157480</xdr:rowOff>
    </xdr:to>
    <xdr:cxnSp macro="">
      <xdr:nvCxnSpPr>
        <xdr:cNvPr id="59" name="直線コネクタ 58"/>
        <xdr:cNvCxnSpPr/>
      </xdr:nvCxnSpPr>
      <xdr:spPr bwMode="auto">
        <a:xfrm flipV="1">
          <a:off x="2908300" y="2891155"/>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27451</xdr:rowOff>
    </xdr:from>
    <xdr:to>
      <xdr:col>29</xdr:col>
      <xdr:colOff>177800</xdr:colOff>
      <xdr:row>15</xdr:row>
      <xdr:rowOff>129051</xdr:rowOff>
    </xdr:to>
    <xdr:sp macro="" textlink="">
      <xdr:nvSpPr>
        <xdr:cNvPr id="69" name="楕円 68"/>
        <xdr:cNvSpPr/>
      </xdr:nvSpPr>
      <xdr:spPr bwMode="auto">
        <a:xfrm>
          <a:off x="5600700" y="2646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43978</xdr:rowOff>
    </xdr:from>
    <xdr:ext cx="762000" cy="259045"/>
    <xdr:sp macro="" textlink="">
      <xdr:nvSpPr>
        <xdr:cNvPr id="70" name="人口1人当たり決算額の推移該当値テキスト130"/>
        <xdr:cNvSpPr txBox="1"/>
      </xdr:nvSpPr>
      <xdr:spPr>
        <a:xfrm>
          <a:off x="5740400" y="249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120853</xdr:rowOff>
    </xdr:from>
    <xdr:to>
      <xdr:col>26</xdr:col>
      <xdr:colOff>101600</xdr:colOff>
      <xdr:row>16</xdr:row>
      <xdr:rowOff>51003</xdr:rowOff>
    </xdr:to>
    <xdr:sp macro="" textlink="">
      <xdr:nvSpPr>
        <xdr:cNvPr id="71" name="楕円 70"/>
        <xdr:cNvSpPr/>
      </xdr:nvSpPr>
      <xdr:spPr bwMode="auto">
        <a:xfrm>
          <a:off x="4953000" y="2740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61180</xdr:rowOff>
    </xdr:from>
    <xdr:ext cx="736600" cy="259045"/>
    <xdr:sp macro="" textlink="">
      <xdr:nvSpPr>
        <xdr:cNvPr id="72" name="テキスト ボックス 71"/>
        <xdr:cNvSpPr txBox="1"/>
      </xdr:nvSpPr>
      <xdr:spPr>
        <a:xfrm>
          <a:off x="4622800" y="2509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6344</xdr:rowOff>
    </xdr:from>
    <xdr:to>
      <xdr:col>22</xdr:col>
      <xdr:colOff>165100</xdr:colOff>
      <xdr:row>16</xdr:row>
      <xdr:rowOff>107944</xdr:rowOff>
    </xdr:to>
    <xdr:sp macro="" textlink="">
      <xdr:nvSpPr>
        <xdr:cNvPr id="73" name="楕円 72"/>
        <xdr:cNvSpPr/>
      </xdr:nvSpPr>
      <xdr:spPr bwMode="auto">
        <a:xfrm>
          <a:off x="4254500" y="2797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118121</xdr:rowOff>
    </xdr:from>
    <xdr:ext cx="762000" cy="259045"/>
    <xdr:sp macro="" textlink="">
      <xdr:nvSpPr>
        <xdr:cNvPr id="74" name="テキスト ボックス 73"/>
        <xdr:cNvSpPr txBox="1"/>
      </xdr:nvSpPr>
      <xdr:spPr>
        <a:xfrm>
          <a:off x="3924300" y="256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49530</xdr:rowOff>
    </xdr:from>
    <xdr:to>
      <xdr:col>19</xdr:col>
      <xdr:colOff>38100</xdr:colOff>
      <xdr:row>16</xdr:row>
      <xdr:rowOff>151130</xdr:rowOff>
    </xdr:to>
    <xdr:sp macro="" textlink="">
      <xdr:nvSpPr>
        <xdr:cNvPr id="75" name="楕円 74"/>
        <xdr:cNvSpPr/>
      </xdr:nvSpPr>
      <xdr:spPr bwMode="auto">
        <a:xfrm>
          <a:off x="3556000" y="2840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161307</xdr:rowOff>
    </xdr:from>
    <xdr:ext cx="762000" cy="259045"/>
    <xdr:sp macro="" textlink="">
      <xdr:nvSpPr>
        <xdr:cNvPr id="76" name="テキスト ボックス 75"/>
        <xdr:cNvSpPr txBox="1"/>
      </xdr:nvSpPr>
      <xdr:spPr>
        <a:xfrm>
          <a:off x="3225800" y="260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106680</xdr:rowOff>
    </xdr:from>
    <xdr:to>
      <xdr:col>15</xdr:col>
      <xdr:colOff>101600</xdr:colOff>
      <xdr:row>17</xdr:row>
      <xdr:rowOff>36830</xdr:rowOff>
    </xdr:to>
    <xdr:sp macro="" textlink="">
      <xdr:nvSpPr>
        <xdr:cNvPr id="77" name="楕円 76"/>
        <xdr:cNvSpPr/>
      </xdr:nvSpPr>
      <xdr:spPr bwMode="auto">
        <a:xfrm>
          <a:off x="2857500" y="2897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47007</xdr:rowOff>
    </xdr:from>
    <xdr:ext cx="762000" cy="259045"/>
    <xdr:sp macro="" textlink="">
      <xdr:nvSpPr>
        <xdr:cNvPr id="78" name="テキスト ボックス 77"/>
        <xdr:cNvSpPr txBox="1"/>
      </xdr:nvSpPr>
      <xdr:spPr>
        <a:xfrm>
          <a:off x="2527300" y="266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233490</xdr:rowOff>
    </xdr:from>
    <xdr:to>
      <xdr:col>29</xdr:col>
      <xdr:colOff>127000</xdr:colOff>
      <xdr:row>35</xdr:row>
      <xdr:rowOff>293497</xdr:rowOff>
    </xdr:to>
    <xdr:cxnSp macro="">
      <xdr:nvCxnSpPr>
        <xdr:cNvPr id="111" name="直線コネクタ 110"/>
        <xdr:cNvCxnSpPr/>
      </xdr:nvCxnSpPr>
      <xdr:spPr bwMode="auto">
        <a:xfrm>
          <a:off x="5003800" y="6843840"/>
          <a:ext cx="647700" cy="60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233490</xdr:rowOff>
    </xdr:from>
    <xdr:to>
      <xdr:col>26</xdr:col>
      <xdr:colOff>50800</xdr:colOff>
      <xdr:row>35</xdr:row>
      <xdr:rowOff>252844</xdr:rowOff>
    </xdr:to>
    <xdr:cxnSp macro="">
      <xdr:nvCxnSpPr>
        <xdr:cNvPr id="114" name="直線コネクタ 113"/>
        <xdr:cNvCxnSpPr/>
      </xdr:nvCxnSpPr>
      <xdr:spPr bwMode="auto">
        <a:xfrm flipV="1">
          <a:off x="4305300" y="6843840"/>
          <a:ext cx="698500" cy="19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102350</xdr:rowOff>
    </xdr:from>
    <xdr:to>
      <xdr:col>22</xdr:col>
      <xdr:colOff>114300</xdr:colOff>
      <xdr:row>35</xdr:row>
      <xdr:rowOff>252844</xdr:rowOff>
    </xdr:to>
    <xdr:cxnSp macro="">
      <xdr:nvCxnSpPr>
        <xdr:cNvPr id="117" name="直線コネクタ 116"/>
        <xdr:cNvCxnSpPr/>
      </xdr:nvCxnSpPr>
      <xdr:spPr bwMode="auto">
        <a:xfrm>
          <a:off x="3606800" y="6712700"/>
          <a:ext cx="698500" cy="15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102350</xdr:rowOff>
    </xdr:from>
    <xdr:to>
      <xdr:col>18</xdr:col>
      <xdr:colOff>177800</xdr:colOff>
      <xdr:row>35</xdr:row>
      <xdr:rowOff>150926</xdr:rowOff>
    </xdr:to>
    <xdr:cxnSp macro="">
      <xdr:nvCxnSpPr>
        <xdr:cNvPr id="120" name="直線コネクタ 119"/>
        <xdr:cNvCxnSpPr/>
      </xdr:nvCxnSpPr>
      <xdr:spPr bwMode="auto">
        <a:xfrm flipV="1">
          <a:off x="2908300" y="6712700"/>
          <a:ext cx="698500" cy="48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242697</xdr:rowOff>
    </xdr:from>
    <xdr:to>
      <xdr:col>29</xdr:col>
      <xdr:colOff>177800</xdr:colOff>
      <xdr:row>36</xdr:row>
      <xdr:rowOff>1397</xdr:rowOff>
    </xdr:to>
    <xdr:sp macro="" textlink="">
      <xdr:nvSpPr>
        <xdr:cNvPr id="130" name="楕円 129"/>
        <xdr:cNvSpPr/>
      </xdr:nvSpPr>
      <xdr:spPr bwMode="auto">
        <a:xfrm>
          <a:off x="5600700" y="6853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214774</xdr:rowOff>
    </xdr:from>
    <xdr:ext cx="762000" cy="259045"/>
    <xdr:sp macro="" textlink="">
      <xdr:nvSpPr>
        <xdr:cNvPr id="131" name="人口1人当たり決算額の推移該当値テキスト445"/>
        <xdr:cNvSpPr txBox="1"/>
      </xdr:nvSpPr>
      <xdr:spPr>
        <a:xfrm>
          <a:off x="5740400" y="682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182690</xdr:rowOff>
    </xdr:from>
    <xdr:to>
      <xdr:col>26</xdr:col>
      <xdr:colOff>101600</xdr:colOff>
      <xdr:row>35</xdr:row>
      <xdr:rowOff>284290</xdr:rowOff>
    </xdr:to>
    <xdr:sp macro="" textlink="">
      <xdr:nvSpPr>
        <xdr:cNvPr id="132" name="楕円 131"/>
        <xdr:cNvSpPr/>
      </xdr:nvSpPr>
      <xdr:spPr bwMode="auto">
        <a:xfrm>
          <a:off x="4953000" y="6793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269067</xdr:rowOff>
    </xdr:from>
    <xdr:ext cx="736600" cy="259045"/>
    <xdr:sp macro="" textlink="">
      <xdr:nvSpPr>
        <xdr:cNvPr id="133" name="テキスト ボックス 132"/>
        <xdr:cNvSpPr txBox="1"/>
      </xdr:nvSpPr>
      <xdr:spPr>
        <a:xfrm>
          <a:off x="4622800" y="687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202044</xdr:rowOff>
    </xdr:from>
    <xdr:to>
      <xdr:col>22</xdr:col>
      <xdr:colOff>165100</xdr:colOff>
      <xdr:row>35</xdr:row>
      <xdr:rowOff>303644</xdr:rowOff>
    </xdr:to>
    <xdr:sp macro="" textlink="">
      <xdr:nvSpPr>
        <xdr:cNvPr id="134" name="楕円 133"/>
        <xdr:cNvSpPr/>
      </xdr:nvSpPr>
      <xdr:spPr bwMode="auto">
        <a:xfrm>
          <a:off x="4254500" y="681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288421</xdr:rowOff>
    </xdr:from>
    <xdr:ext cx="762000" cy="259045"/>
    <xdr:sp macro="" textlink="">
      <xdr:nvSpPr>
        <xdr:cNvPr id="135" name="テキスト ボックス 134"/>
        <xdr:cNvSpPr txBox="1"/>
      </xdr:nvSpPr>
      <xdr:spPr>
        <a:xfrm>
          <a:off x="3924300" y="689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51550</xdr:rowOff>
    </xdr:from>
    <xdr:to>
      <xdr:col>19</xdr:col>
      <xdr:colOff>38100</xdr:colOff>
      <xdr:row>35</xdr:row>
      <xdr:rowOff>153150</xdr:rowOff>
    </xdr:to>
    <xdr:sp macro="" textlink="">
      <xdr:nvSpPr>
        <xdr:cNvPr id="136" name="楕円 135"/>
        <xdr:cNvSpPr/>
      </xdr:nvSpPr>
      <xdr:spPr bwMode="auto">
        <a:xfrm>
          <a:off x="3556000" y="6661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163326</xdr:rowOff>
    </xdr:from>
    <xdr:ext cx="762000" cy="259045"/>
    <xdr:sp macro="" textlink="">
      <xdr:nvSpPr>
        <xdr:cNvPr id="137" name="テキスト ボックス 136"/>
        <xdr:cNvSpPr txBox="1"/>
      </xdr:nvSpPr>
      <xdr:spPr>
        <a:xfrm>
          <a:off x="3225800" y="6430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100126</xdr:rowOff>
    </xdr:from>
    <xdr:to>
      <xdr:col>15</xdr:col>
      <xdr:colOff>101600</xdr:colOff>
      <xdr:row>35</xdr:row>
      <xdr:rowOff>201726</xdr:rowOff>
    </xdr:to>
    <xdr:sp macro="" textlink="">
      <xdr:nvSpPr>
        <xdr:cNvPr id="138" name="楕円 137"/>
        <xdr:cNvSpPr/>
      </xdr:nvSpPr>
      <xdr:spPr bwMode="auto">
        <a:xfrm>
          <a:off x="2857500" y="6710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211903</xdr:rowOff>
    </xdr:from>
    <xdr:ext cx="762000" cy="259045"/>
    <xdr:sp macro="" textlink="">
      <xdr:nvSpPr>
        <xdr:cNvPr id="139" name="テキスト ボックス 138"/>
        <xdr:cNvSpPr txBox="1"/>
      </xdr:nvSpPr>
      <xdr:spPr>
        <a:xfrm>
          <a:off x="2527300" y="647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106,482
104,993
210.32
46,617,343
45,501,026
780,979
24,314,831
30,016,102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8964</xdr:rowOff>
    </xdr:from>
    <xdr:to>
      <xdr:col>24</xdr:col>
      <xdr:colOff>63500</xdr:colOff>
      <xdr:row>33</xdr:row>
      <xdr:rowOff>114828</xdr:rowOff>
    </xdr:to>
    <xdr:cxnSp macro="">
      <xdr:nvCxnSpPr>
        <xdr:cNvPr id="59" name="直線コネクタ 58"/>
        <xdr:cNvCxnSpPr/>
      </xdr:nvCxnSpPr>
      <xdr:spPr>
        <a:xfrm flipV="1">
          <a:off x="3797300" y="5666814"/>
          <a:ext cx="838200" cy="10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114828</xdr:rowOff>
    </xdr:from>
    <xdr:to>
      <xdr:col>19</xdr:col>
      <xdr:colOff>177800</xdr:colOff>
      <xdr:row>34</xdr:row>
      <xdr:rowOff>6152</xdr:rowOff>
    </xdr:to>
    <xdr:cxnSp macro="">
      <xdr:nvCxnSpPr>
        <xdr:cNvPr id="62" name="直線コネクタ 61"/>
        <xdr:cNvCxnSpPr/>
      </xdr:nvCxnSpPr>
      <xdr:spPr>
        <a:xfrm flipV="1">
          <a:off x="2908300" y="5772678"/>
          <a:ext cx="889000" cy="6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6152</xdr:rowOff>
    </xdr:from>
    <xdr:to>
      <xdr:col>15</xdr:col>
      <xdr:colOff>50800</xdr:colOff>
      <xdr:row>34</xdr:row>
      <xdr:rowOff>63645</xdr:rowOff>
    </xdr:to>
    <xdr:cxnSp macro="">
      <xdr:nvCxnSpPr>
        <xdr:cNvPr id="65" name="直線コネクタ 64"/>
        <xdr:cNvCxnSpPr/>
      </xdr:nvCxnSpPr>
      <xdr:spPr>
        <a:xfrm flipV="1">
          <a:off x="2019300" y="5835452"/>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63645</xdr:rowOff>
    </xdr:from>
    <xdr:to>
      <xdr:col>10</xdr:col>
      <xdr:colOff>114300</xdr:colOff>
      <xdr:row>34</xdr:row>
      <xdr:rowOff>131036</xdr:rowOff>
    </xdr:to>
    <xdr:cxnSp macro="">
      <xdr:nvCxnSpPr>
        <xdr:cNvPr id="68" name="直線コネクタ 67"/>
        <xdr:cNvCxnSpPr/>
      </xdr:nvCxnSpPr>
      <xdr:spPr>
        <a:xfrm flipV="1">
          <a:off x="1130300" y="5892945"/>
          <a:ext cx="8890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129614</xdr:rowOff>
    </xdr:from>
    <xdr:to>
      <xdr:col>24</xdr:col>
      <xdr:colOff>114300</xdr:colOff>
      <xdr:row>33</xdr:row>
      <xdr:rowOff>59764</xdr:rowOff>
    </xdr:to>
    <xdr:sp macro="" textlink="">
      <xdr:nvSpPr>
        <xdr:cNvPr id="78" name="楕円 77"/>
        <xdr:cNvSpPr/>
      </xdr:nvSpPr>
      <xdr:spPr>
        <a:xfrm>
          <a:off x="4584700" y="56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152491</xdr:rowOff>
    </xdr:from>
    <xdr:ext cx="534377" cy="259045"/>
    <xdr:sp macro="" textlink="">
      <xdr:nvSpPr>
        <xdr:cNvPr id="79" name="人件費該当値テキスト"/>
        <xdr:cNvSpPr txBox="1"/>
      </xdr:nvSpPr>
      <xdr:spPr>
        <a:xfrm>
          <a:off x="4686300" y="546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64028</xdr:rowOff>
    </xdr:from>
    <xdr:to>
      <xdr:col>20</xdr:col>
      <xdr:colOff>38100</xdr:colOff>
      <xdr:row>33</xdr:row>
      <xdr:rowOff>165628</xdr:rowOff>
    </xdr:to>
    <xdr:sp macro="" textlink="">
      <xdr:nvSpPr>
        <xdr:cNvPr id="80" name="楕円 79"/>
        <xdr:cNvSpPr/>
      </xdr:nvSpPr>
      <xdr:spPr>
        <a:xfrm>
          <a:off x="3746500" y="57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10705</xdr:rowOff>
    </xdr:from>
    <xdr:ext cx="534377" cy="259045"/>
    <xdr:sp macro="" textlink="">
      <xdr:nvSpPr>
        <xdr:cNvPr id="81" name="テキスト ボックス 80"/>
        <xdr:cNvSpPr txBox="1"/>
      </xdr:nvSpPr>
      <xdr:spPr>
        <a:xfrm>
          <a:off x="3530111" y="549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126802</xdr:rowOff>
    </xdr:from>
    <xdr:to>
      <xdr:col>15</xdr:col>
      <xdr:colOff>101600</xdr:colOff>
      <xdr:row>34</xdr:row>
      <xdr:rowOff>56952</xdr:rowOff>
    </xdr:to>
    <xdr:sp macro="" textlink="">
      <xdr:nvSpPr>
        <xdr:cNvPr id="82" name="楕円 81"/>
        <xdr:cNvSpPr/>
      </xdr:nvSpPr>
      <xdr:spPr>
        <a:xfrm>
          <a:off x="2857500" y="578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73479</xdr:rowOff>
    </xdr:from>
    <xdr:ext cx="534377" cy="259045"/>
    <xdr:sp macro="" textlink="">
      <xdr:nvSpPr>
        <xdr:cNvPr id="83" name="テキスト ボックス 82"/>
        <xdr:cNvSpPr txBox="1"/>
      </xdr:nvSpPr>
      <xdr:spPr>
        <a:xfrm>
          <a:off x="2641111" y="555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12845</xdr:rowOff>
    </xdr:from>
    <xdr:to>
      <xdr:col>10</xdr:col>
      <xdr:colOff>165100</xdr:colOff>
      <xdr:row>34</xdr:row>
      <xdr:rowOff>114445</xdr:rowOff>
    </xdr:to>
    <xdr:sp macro="" textlink="">
      <xdr:nvSpPr>
        <xdr:cNvPr id="84" name="楕円 83"/>
        <xdr:cNvSpPr/>
      </xdr:nvSpPr>
      <xdr:spPr>
        <a:xfrm>
          <a:off x="1968500" y="58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130972</xdr:rowOff>
    </xdr:from>
    <xdr:ext cx="534377" cy="259045"/>
    <xdr:sp macro="" textlink="">
      <xdr:nvSpPr>
        <xdr:cNvPr id="85" name="テキスト ボックス 84"/>
        <xdr:cNvSpPr txBox="1"/>
      </xdr:nvSpPr>
      <xdr:spPr>
        <a:xfrm>
          <a:off x="1752111" y="56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80236</xdr:rowOff>
    </xdr:from>
    <xdr:to>
      <xdr:col>6</xdr:col>
      <xdr:colOff>38100</xdr:colOff>
      <xdr:row>35</xdr:row>
      <xdr:rowOff>10386</xdr:rowOff>
    </xdr:to>
    <xdr:sp macro="" textlink="">
      <xdr:nvSpPr>
        <xdr:cNvPr id="86" name="楕円 85"/>
        <xdr:cNvSpPr/>
      </xdr:nvSpPr>
      <xdr:spPr>
        <a:xfrm>
          <a:off x="1079500" y="59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26913</xdr:rowOff>
    </xdr:from>
    <xdr:ext cx="534377" cy="259045"/>
    <xdr:sp macro="" textlink="">
      <xdr:nvSpPr>
        <xdr:cNvPr id="87" name="テキスト ボックス 86"/>
        <xdr:cNvSpPr txBox="1"/>
      </xdr:nvSpPr>
      <xdr:spPr>
        <a:xfrm>
          <a:off x="863111" y="568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9153</xdr:rowOff>
    </xdr:from>
    <xdr:to>
      <xdr:col>24</xdr:col>
      <xdr:colOff>63500</xdr:colOff>
      <xdr:row>57</xdr:row>
      <xdr:rowOff>38398</xdr:rowOff>
    </xdr:to>
    <xdr:cxnSp macro="">
      <xdr:nvCxnSpPr>
        <xdr:cNvPr id="119" name="直線コネクタ 118"/>
        <xdr:cNvCxnSpPr/>
      </xdr:nvCxnSpPr>
      <xdr:spPr>
        <a:xfrm flipV="1">
          <a:off x="3797300" y="9781803"/>
          <a:ext cx="838200" cy="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22037</xdr:rowOff>
    </xdr:from>
    <xdr:to>
      <xdr:col>19</xdr:col>
      <xdr:colOff>177800</xdr:colOff>
      <xdr:row>57</xdr:row>
      <xdr:rowOff>38398</xdr:rowOff>
    </xdr:to>
    <xdr:cxnSp macro="">
      <xdr:nvCxnSpPr>
        <xdr:cNvPr id="122" name="直線コネクタ 121"/>
        <xdr:cNvCxnSpPr/>
      </xdr:nvCxnSpPr>
      <xdr:spPr>
        <a:xfrm>
          <a:off x="2908300" y="9794687"/>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22037</xdr:rowOff>
    </xdr:from>
    <xdr:to>
      <xdr:col>15</xdr:col>
      <xdr:colOff>50800</xdr:colOff>
      <xdr:row>57</xdr:row>
      <xdr:rowOff>99826</xdr:rowOff>
    </xdr:to>
    <xdr:cxnSp macro="">
      <xdr:nvCxnSpPr>
        <xdr:cNvPr id="125" name="直線コネクタ 124"/>
        <xdr:cNvCxnSpPr/>
      </xdr:nvCxnSpPr>
      <xdr:spPr>
        <a:xfrm flipV="1">
          <a:off x="2019300" y="9794687"/>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99826</xdr:rowOff>
    </xdr:from>
    <xdr:to>
      <xdr:col>10</xdr:col>
      <xdr:colOff>114300</xdr:colOff>
      <xdr:row>58</xdr:row>
      <xdr:rowOff>33531</xdr:rowOff>
    </xdr:to>
    <xdr:cxnSp macro="">
      <xdr:nvCxnSpPr>
        <xdr:cNvPr id="128" name="直線コネクタ 127"/>
        <xdr:cNvCxnSpPr/>
      </xdr:nvCxnSpPr>
      <xdr:spPr>
        <a:xfrm flipV="1">
          <a:off x="1130300" y="9872476"/>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129803</xdr:rowOff>
    </xdr:from>
    <xdr:to>
      <xdr:col>24</xdr:col>
      <xdr:colOff>114300</xdr:colOff>
      <xdr:row>57</xdr:row>
      <xdr:rowOff>59953</xdr:rowOff>
    </xdr:to>
    <xdr:sp macro="" textlink="">
      <xdr:nvSpPr>
        <xdr:cNvPr id="138" name="楕円 137"/>
        <xdr:cNvSpPr/>
      </xdr:nvSpPr>
      <xdr:spPr>
        <a:xfrm>
          <a:off x="4584700" y="973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108230</xdr:rowOff>
    </xdr:from>
    <xdr:ext cx="534377" cy="259045"/>
    <xdr:sp macro="" textlink="">
      <xdr:nvSpPr>
        <xdr:cNvPr id="139" name="物件費該当値テキスト"/>
        <xdr:cNvSpPr txBox="1"/>
      </xdr:nvSpPr>
      <xdr:spPr>
        <a:xfrm>
          <a:off x="4686300" y="970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159048</xdr:rowOff>
    </xdr:from>
    <xdr:to>
      <xdr:col>20</xdr:col>
      <xdr:colOff>38100</xdr:colOff>
      <xdr:row>57</xdr:row>
      <xdr:rowOff>89198</xdr:rowOff>
    </xdr:to>
    <xdr:sp macro="" textlink="">
      <xdr:nvSpPr>
        <xdr:cNvPr id="140" name="楕円 139"/>
        <xdr:cNvSpPr/>
      </xdr:nvSpPr>
      <xdr:spPr>
        <a:xfrm>
          <a:off x="3746500" y="97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80325</xdr:rowOff>
    </xdr:from>
    <xdr:ext cx="534377" cy="259045"/>
    <xdr:sp macro="" textlink="">
      <xdr:nvSpPr>
        <xdr:cNvPr id="141" name="テキスト ボックス 140"/>
        <xdr:cNvSpPr txBox="1"/>
      </xdr:nvSpPr>
      <xdr:spPr>
        <a:xfrm>
          <a:off x="3530111" y="98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142687</xdr:rowOff>
    </xdr:from>
    <xdr:to>
      <xdr:col>15</xdr:col>
      <xdr:colOff>101600</xdr:colOff>
      <xdr:row>57</xdr:row>
      <xdr:rowOff>72837</xdr:rowOff>
    </xdr:to>
    <xdr:sp macro="" textlink="">
      <xdr:nvSpPr>
        <xdr:cNvPr id="142" name="楕円 141"/>
        <xdr:cNvSpPr/>
      </xdr:nvSpPr>
      <xdr:spPr>
        <a:xfrm>
          <a:off x="2857500" y="974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63964</xdr:rowOff>
    </xdr:from>
    <xdr:ext cx="534377" cy="259045"/>
    <xdr:sp macro="" textlink="">
      <xdr:nvSpPr>
        <xdr:cNvPr id="143" name="テキスト ボックス 142"/>
        <xdr:cNvSpPr txBox="1"/>
      </xdr:nvSpPr>
      <xdr:spPr>
        <a:xfrm>
          <a:off x="2641111" y="983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49026</xdr:rowOff>
    </xdr:from>
    <xdr:to>
      <xdr:col>10</xdr:col>
      <xdr:colOff>165100</xdr:colOff>
      <xdr:row>57</xdr:row>
      <xdr:rowOff>150626</xdr:rowOff>
    </xdr:to>
    <xdr:sp macro="" textlink="">
      <xdr:nvSpPr>
        <xdr:cNvPr id="144" name="楕円 143"/>
        <xdr:cNvSpPr/>
      </xdr:nvSpPr>
      <xdr:spPr>
        <a:xfrm>
          <a:off x="1968500" y="98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141753</xdr:rowOff>
    </xdr:from>
    <xdr:ext cx="534377" cy="259045"/>
    <xdr:sp macro="" textlink="">
      <xdr:nvSpPr>
        <xdr:cNvPr id="145" name="テキスト ボックス 144"/>
        <xdr:cNvSpPr txBox="1"/>
      </xdr:nvSpPr>
      <xdr:spPr>
        <a:xfrm>
          <a:off x="1752111" y="991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154181</xdr:rowOff>
    </xdr:from>
    <xdr:to>
      <xdr:col>6</xdr:col>
      <xdr:colOff>38100</xdr:colOff>
      <xdr:row>58</xdr:row>
      <xdr:rowOff>84331</xdr:rowOff>
    </xdr:to>
    <xdr:sp macro="" textlink="">
      <xdr:nvSpPr>
        <xdr:cNvPr id="146" name="楕円 145"/>
        <xdr:cNvSpPr/>
      </xdr:nvSpPr>
      <xdr:spPr>
        <a:xfrm>
          <a:off x="1079500" y="99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75458</xdr:rowOff>
    </xdr:from>
    <xdr:ext cx="534377" cy="259045"/>
    <xdr:sp macro="" textlink="">
      <xdr:nvSpPr>
        <xdr:cNvPr id="147" name="テキスト ボックス 146"/>
        <xdr:cNvSpPr txBox="1"/>
      </xdr:nvSpPr>
      <xdr:spPr>
        <a:xfrm>
          <a:off x="863111" y="100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45689</xdr:rowOff>
    </xdr:from>
    <xdr:to>
      <xdr:col>24</xdr:col>
      <xdr:colOff>63500</xdr:colOff>
      <xdr:row>77</xdr:row>
      <xdr:rowOff>60147</xdr:rowOff>
    </xdr:to>
    <xdr:cxnSp macro="">
      <xdr:nvCxnSpPr>
        <xdr:cNvPr id="172" name="直線コネクタ 171"/>
        <xdr:cNvCxnSpPr/>
      </xdr:nvCxnSpPr>
      <xdr:spPr>
        <a:xfrm flipV="1">
          <a:off x="3797300" y="13247339"/>
          <a:ext cx="838200" cy="1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60147</xdr:rowOff>
    </xdr:from>
    <xdr:to>
      <xdr:col>19</xdr:col>
      <xdr:colOff>177800</xdr:colOff>
      <xdr:row>77</xdr:row>
      <xdr:rowOff>83635</xdr:rowOff>
    </xdr:to>
    <xdr:cxnSp macro="">
      <xdr:nvCxnSpPr>
        <xdr:cNvPr id="175" name="直線コネクタ 174"/>
        <xdr:cNvCxnSpPr/>
      </xdr:nvCxnSpPr>
      <xdr:spPr>
        <a:xfrm flipV="1">
          <a:off x="2908300" y="13261797"/>
          <a:ext cx="889000" cy="2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82950</xdr:rowOff>
    </xdr:from>
    <xdr:to>
      <xdr:col>15</xdr:col>
      <xdr:colOff>50800</xdr:colOff>
      <xdr:row>77</xdr:row>
      <xdr:rowOff>83635</xdr:rowOff>
    </xdr:to>
    <xdr:cxnSp macro="">
      <xdr:nvCxnSpPr>
        <xdr:cNvPr id="178" name="直線コネクタ 177"/>
        <xdr:cNvCxnSpPr/>
      </xdr:nvCxnSpPr>
      <xdr:spPr>
        <a:xfrm>
          <a:off x="2019300" y="1328460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74206</xdr:rowOff>
    </xdr:from>
    <xdr:to>
      <xdr:col>10</xdr:col>
      <xdr:colOff>114300</xdr:colOff>
      <xdr:row>77</xdr:row>
      <xdr:rowOff>82950</xdr:rowOff>
    </xdr:to>
    <xdr:cxnSp macro="">
      <xdr:nvCxnSpPr>
        <xdr:cNvPr id="181" name="直線コネクタ 180"/>
        <xdr:cNvCxnSpPr/>
      </xdr:nvCxnSpPr>
      <xdr:spPr>
        <a:xfrm>
          <a:off x="1130300" y="13275856"/>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166339</xdr:rowOff>
    </xdr:from>
    <xdr:to>
      <xdr:col>24</xdr:col>
      <xdr:colOff>114300</xdr:colOff>
      <xdr:row>77</xdr:row>
      <xdr:rowOff>96489</xdr:rowOff>
    </xdr:to>
    <xdr:sp macro="" textlink="">
      <xdr:nvSpPr>
        <xdr:cNvPr id="191" name="楕円 190"/>
        <xdr:cNvSpPr/>
      </xdr:nvSpPr>
      <xdr:spPr>
        <a:xfrm>
          <a:off x="4584700" y="1319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81266</xdr:rowOff>
    </xdr:from>
    <xdr:ext cx="469744" cy="259045"/>
    <xdr:sp macro="" textlink="">
      <xdr:nvSpPr>
        <xdr:cNvPr id="192" name="維持補修費該当値テキスト"/>
        <xdr:cNvSpPr txBox="1"/>
      </xdr:nvSpPr>
      <xdr:spPr>
        <a:xfrm>
          <a:off x="4686300" y="1311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9347</xdr:rowOff>
    </xdr:from>
    <xdr:to>
      <xdr:col>20</xdr:col>
      <xdr:colOff>38100</xdr:colOff>
      <xdr:row>77</xdr:row>
      <xdr:rowOff>110947</xdr:rowOff>
    </xdr:to>
    <xdr:sp macro="" textlink="">
      <xdr:nvSpPr>
        <xdr:cNvPr id="193" name="楕円 192"/>
        <xdr:cNvSpPr/>
      </xdr:nvSpPr>
      <xdr:spPr>
        <a:xfrm>
          <a:off x="3746500" y="132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102074</xdr:rowOff>
    </xdr:from>
    <xdr:ext cx="469744" cy="259045"/>
    <xdr:sp macro="" textlink="">
      <xdr:nvSpPr>
        <xdr:cNvPr id="194" name="テキスト ボックス 193"/>
        <xdr:cNvSpPr txBox="1"/>
      </xdr:nvSpPr>
      <xdr:spPr>
        <a:xfrm>
          <a:off x="3562428" y="1330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32835</xdr:rowOff>
    </xdr:from>
    <xdr:to>
      <xdr:col>15</xdr:col>
      <xdr:colOff>101600</xdr:colOff>
      <xdr:row>77</xdr:row>
      <xdr:rowOff>134435</xdr:rowOff>
    </xdr:to>
    <xdr:sp macro="" textlink="">
      <xdr:nvSpPr>
        <xdr:cNvPr id="195" name="楕円 194"/>
        <xdr:cNvSpPr/>
      </xdr:nvSpPr>
      <xdr:spPr>
        <a:xfrm>
          <a:off x="2857500" y="132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125562</xdr:rowOff>
    </xdr:from>
    <xdr:ext cx="469744" cy="259045"/>
    <xdr:sp macro="" textlink="">
      <xdr:nvSpPr>
        <xdr:cNvPr id="196" name="テキスト ボックス 195"/>
        <xdr:cNvSpPr txBox="1"/>
      </xdr:nvSpPr>
      <xdr:spPr>
        <a:xfrm>
          <a:off x="2673428" y="1332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32150</xdr:rowOff>
    </xdr:from>
    <xdr:to>
      <xdr:col>10</xdr:col>
      <xdr:colOff>165100</xdr:colOff>
      <xdr:row>77</xdr:row>
      <xdr:rowOff>133750</xdr:rowOff>
    </xdr:to>
    <xdr:sp macro="" textlink="">
      <xdr:nvSpPr>
        <xdr:cNvPr id="197" name="楕円 196"/>
        <xdr:cNvSpPr/>
      </xdr:nvSpPr>
      <xdr:spPr>
        <a:xfrm>
          <a:off x="1968500" y="132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124877</xdr:rowOff>
    </xdr:from>
    <xdr:ext cx="469744" cy="259045"/>
    <xdr:sp macro="" textlink="">
      <xdr:nvSpPr>
        <xdr:cNvPr id="198" name="テキスト ボックス 197"/>
        <xdr:cNvSpPr txBox="1"/>
      </xdr:nvSpPr>
      <xdr:spPr>
        <a:xfrm>
          <a:off x="1784428" y="1332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23406</xdr:rowOff>
    </xdr:from>
    <xdr:to>
      <xdr:col>6</xdr:col>
      <xdr:colOff>38100</xdr:colOff>
      <xdr:row>77</xdr:row>
      <xdr:rowOff>125006</xdr:rowOff>
    </xdr:to>
    <xdr:sp macro="" textlink="">
      <xdr:nvSpPr>
        <xdr:cNvPr id="199" name="楕円 198"/>
        <xdr:cNvSpPr/>
      </xdr:nvSpPr>
      <xdr:spPr>
        <a:xfrm>
          <a:off x="1079500" y="132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116133</xdr:rowOff>
    </xdr:from>
    <xdr:ext cx="469744" cy="259045"/>
    <xdr:sp macro="" textlink="">
      <xdr:nvSpPr>
        <xdr:cNvPr id="200" name="テキスト ボックス 199"/>
        <xdr:cNvSpPr txBox="1"/>
      </xdr:nvSpPr>
      <xdr:spPr>
        <a:xfrm>
          <a:off x="895428" y="133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16393</xdr:rowOff>
    </xdr:from>
    <xdr:to>
      <xdr:col>24</xdr:col>
      <xdr:colOff>62865</xdr:colOff>
      <xdr:row>97</xdr:row>
      <xdr:rowOff>39536</xdr:rowOff>
    </xdr:to>
    <xdr:cxnSp macro="">
      <xdr:nvCxnSpPr>
        <xdr:cNvPr id="225" name="直線コネクタ 224"/>
        <xdr:cNvCxnSpPr/>
      </xdr:nvCxnSpPr>
      <xdr:spPr>
        <a:xfrm flipV="1">
          <a:off x="4633595" y="15446893"/>
          <a:ext cx="1270" cy="122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43363</xdr:rowOff>
    </xdr:from>
    <xdr:ext cx="534377" cy="259045"/>
    <xdr:sp macro="" textlink="">
      <xdr:nvSpPr>
        <xdr:cNvPr id="226" name="扶助費最小値テキスト"/>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39536</xdr:rowOff>
    </xdr:from>
    <xdr:to>
      <xdr:col>24</xdr:col>
      <xdr:colOff>152400</xdr:colOff>
      <xdr:row>97</xdr:row>
      <xdr:rowOff>39536</xdr:rowOff>
    </xdr:to>
    <xdr:cxnSp macro="">
      <xdr:nvCxnSpPr>
        <xdr:cNvPr id="227" name="直線コネクタ 226"/>
        <xdr:cNvCxnSpPr/>
      </xdr:nvCxnSpPr>
      <xdr:spPr>
        <a:xfrm>
          <a:off x="4546600" y="166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134520</xdr:rowOff>
    </xdr:from>
    <xdr:ext cx="599010" cy="259045"/>
    <xdr:sp macro="" textlink="">
      <xdr:nvSpPr>
        <xdr:cNvPr id="228" name="扶助費最大値テキスト"/>
        <xdr:cNvSpPr txBox="1"/>
      </xdr:nvSpPr>
      <xdr:spPr>
        <a:xfrm>
          <a:off x="4686300" y="152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16393</xdr:rowOff>
    </xdr:from>
    <xdr:to>
      <xdr:col>24</xdr:col>
      <xdr:colOff>152400</xdr:colOff>
      <xdr:row>90</xdr:row>
      <xdr:rowOff>16393</xdr:rowOff>
    </xdr:to>
    <xdr:cxnSp macro="">
      <xdr:nvCxnSpPr>
        <xdr:cNvPr id="229" name="直線コネクタ 228"/>
        <xdr:cNvCxnSpPr/>
      </xdr:nvCxnSpPr>
      <xdr:spPr>
        <a:xfrm>
          <a:off x="4546600" y="1544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165624</xdr:rowOff>
    </xdr:from>
    <xdr:to>
      <xdr:col>24</xdr:col>
      <xdr:colOff>63500</xdr:colOff>
      <xdr:row>97</xdr:row>
      <xdr:rowOff>49440</xdr:rowOff>
    </xdr:to>
    <xdr:cxnSp macro="">
      <xdr:nvCxnSpPr>
        <xdr:cNvPr id="230" name="直線コネクタ 229"/>
        <xdr:cNvCxnSpPr/>
      </xdr:nvCxnSpPr>
      <xdr:spPr>
        <a:xfrm flipV="1">
          <a:off x="3797300" y="16624824"/>
          <a:ext cx="838200" cy="5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146204</xdr:rowOff>
    </xdr:from>
    <xdr:ext cx="599010" cy="259045"/>
    <xdr:sp macro="" textlink="">
      <xdr:nvSpPr>
        <xdr:cNvPr id="231" name="扶助費平均値テキスト"/>
        <xdr:cNvSpPr txBox="1"/>
      </xdr:nvSpPr>
      <xdr:spPr>
        <a:xfrm>
          <a:off x="4686300" y="1609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32" name="フローチャート: 判断 231"/>
        <xdr:cNvSpPr/>
      </xdr:nvSpPr>
      <xdr:spPr>
        <a:xfrm>
          <a:off x="4584700" y="1623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49440</xdr:rowOff>
    </xdr:from>
    <xdr:to>
      <xdr:col>19</xdr:col>
      <xdr:colOff>177800</xdr:colOff>
      <xdr:row>97</xdr:row>
      <xdr:rowOff>83488</xdr:rowOff>
    </xdr:to>
    <xdr:cxnSp macro="">
      <xdr:nvCxnSpPr>
        <xdr:cNvPr id="233" name="直線コネクタ 232"/>
        <xdr:cNvCxnSpPr/>
      </xdr:nvCxnSpPr>
      <xdr:spPr>
        <a:xfrm flipV="1">
          <a:off x="2908300" y="16680090"/>
          <a:ext cx="889000" cy="3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12951</xdr:rowOff>
    </xdr:from>
    <xdr:to>
      <xdr:col>20</xdr:col>
      <xdr:colOff>38100</xdr:colOff>
      <xdr:row>95</xdr:row>
      <xdr:rowOff>114551</xdr:rowOff>
    </xdr:to>
    <xdr:sp macro="" textlink="">
      <xdr:nvSpPr>
        <xdr:cNvPr id="234" name="フローチャート: 判断 233"/>
        <xdr:cNvSpPr/>
      </xdr:nvSpPr>
      <xdr:spPr>
        <a:xfrm>
          <a:off x="37465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131078</xdr:rowOff>
    </xdr:from>
    <xdr:ext cx="599010" cy="259045"/>
    <xdr:sp macro="" textlink="">
      <xdr:nvSpPr>
        <xdr:cNvPr id="235" name="テキスト ボックス 234"/>
        <xdr:cNvSpPr txBox="1"/>
      </xdr:nvSpPr>
      <xdr:spPr>
        <a:xfrm>
          <a:off x="3497795" y="16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25057</xdr:rowOff>
    </xdr:from>
    <xdr:to>
      <xdr:col>15</xdr:col>
      <xdr:colOff>50800</xdr:colOff>
      <xdr:row>97</xdr:row>
      <xdr:rowOff>83488</xdr:rowOff>
    </xdr:to>
    <xdr:cxnSp macro="">
      <xdr:nvCxnSpPr>
        <xdr:cNvPr id="236" name="直線コネクタ 235"/>
        <xdr:cNvCxnSpPr/>
      </xdr:nvCxnSpPr>
      <xdr:spPr>
        <a:xfrm>
          <a:off x="2019300" y="16655707"/>
          <a:ext cx="889000" cy="5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83207</xdr:rowOff>
    </xdr:from>
    <xdr:to>
      <xdr:col>15</xdr:col>
      <xdr:colOff>101600</xdr:colOff>
      <xdr:row>96</xdr:row>
      <xdr:rowOff>13357</xdr:rowOff>
    </xdr:to>
    <xdr:sp macro="" textlink="">
      <xdr:nvSpPr>
        <xdr:cNvPr id="237" name="フローチャート: 判断 236"/>
        <xdr:cNvSpPr/>
      </xdr:nvSpPr>
      <xdr:spPr>
        <a:xfrm>
          <a:off x="2857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38" name="テキスト ボックス 237"/>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25057</xdr:rowOff>
    </xdr:from>
    <xdr:to>
      <xdr:col>10</xdr:col>
      <xdr:colOff>114300</xdr:colOff>
      <xdr:row>98</xdr:row>
      <xdr:rowOff>5961</xdr:rowOff>
    </xdr:to>
    <xdr:cxnSp macro="">
      <xdr:nvCxnSpPr>
        <xdr:cNvPr id="239" name="直線コネクタ 238"/>
        <xdr:cNvCxnSpPr/>
      </xdr:nvCxnSpPr>
      <xdr:spPr>
        <a:xfrm flipV="1">
          <a:off x="1130300" y="16655707"/>
          <a:ext cx="889000" cy="15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3130</xdr:rowOff>
    </xdr:from>
    <xdr:to>
      <xdr:col>10</xdr:col>
      <xdr:colOff>165100</xdr:colOff>
      <xdr:row>95</xdr:row>
      <xdr:rowOff>104730</xdr:rowOff>
    </xdr:to>
    <xdr:sp macro="" textlink="">
      <xdr:nvSpPr>
        <xdr:cNvPr id="240" name="フローチャート: 判断 239"/>
        <xdr:cNvSpPr/>
      </xdr:nvSpPr>
      <xdr:spPr>
        <a:xfrm>
          <a:off x="1968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121257</xdr:rowOff>
    </xdr:from>
    <xdr:ext cx="599010" cy="259045"/>
    <xdr:sp macro="" textlink="">
      <xdr:nvSpPr>
        <xdr:cNvPr id="241" name="テキスト ボックス 240"/>
        <xdr:cNvSpPr txBox="1"/>
      </xdr:nvSpPr>
      <xdr:spPr>
        <a:xfrm>
          <a:off x="1719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57521</xdr:rowOff>
    </xdr:from>
    <xdr:to>
      <xdr:col>6</xdr:col>
      <xdr:colOff>38100</xdr:colOff>
      <xdr:row>96</xdr:row>
      <xdr:rowOff>159121</xdr:rowOff>
    </xdr:to>
    <xdr:sp macro="" textlink="">
      <xdr:nvSpPr>
        <xdr:cNvPr id="242" name="フローチャート: 判断 241"/>
        <xdr:cNvSpPr/>
      </xdr:nvSpPr>
      <xdr:spPr>
        <a:xfrm>
          <a:off x="1079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4198</xdr:rowOff>
    </xdr:from>
    <xdr:ext cx="599010" cy="259045"/>
    <xdr:sp macro="" textlink="">
      <xdr:nvSpPr>
        <xdr:cNvPr id="243" name="テキスト ボックス 242"/>
        <xdr:cNvSpPr txBox="1"/>
      </xdr:nvSpPr>
      <xdr:spPr>
        <a:xfrm>
          <a:off x="830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114824</xdr:rowOff>
    </xdr:from>
    <xdr:to>
      <xdr:col>24</xdr:col>
      <xdr:colOff>114300</xdr:colOff>
      <xdr:row>97</xdr:row>
      <xdr:rowOff>44974</xdr:rowOff>
    </xdr:to>
    <xdr:sp macro="" textlink="">
      <xdr:nvSpPr>
        <xdr:cNvPr id="249" name="楕円 248"/>
        <xdr:cNvSpPr/>
      </xdr:nvSpPr>
      <xdr:spPr>
        <a:xfrm>
          <a:off x="4584700" y="1657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29751</xdr:rowOff>
    </xdr:from>
    <xdr:ext cx="599010" cy="259045"/>
    <xdr:sp macro="" textlink="">
      <xdr:nvSpPr>
        <xdr:cNvPr id="250" name="扶助費該当値テキスト"/>
        <xdr:cNvSpPr txBox="1"/>
      </xdr:nvSpPr>
      <xdr:spPr>
        <a:xfrm>
          <a:off x="4686300" y="1648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170090</xdr:rowOff>
    </xdr:from>
    <xdr:to>
      <xdr:col>20</xdr:col>
      <xdr:colOff>38100</xdr:colOff>
      <xdr:row>97</xdr:row>
      <xdr:rowOff>100240</xdr:rowOff>
    </xdr:to>
    <xdr:sp macro="" textlink="">
      <xdr:nvSpPr>
        <xdr:cNvPr id="251" name="楕円 250"/>
        <xdr:cNvSpPr/>
      </xdr:nvSpPr>
      <xdr:spPr>
        <a:xfrm>
          <a:off x="3746500" y="166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91367</xdr:rowOff>
    </xdr:from>
    <xdr:ext cx="534377" cy="259045"/>
    <xdr:sp macro="" textlink="">
      <xdr:nvSpPr>
        <xdr:cNvPr id="252" name="テキスト ボックス 251"/>
        <xdr:cNvSpPr txBox="1"/>
      </xdr:nvSpPr>
      <xdr:spPr>
        <a:xfrm>
          <a:off x="3530111" y="1672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32688</xdr:rowOff>
    </xdr:from>
    <xdr:to>
      <xdr:col>15</xdr:col>
      <xdr:colOff>101600</xdr:colOff>
      <xdr:row>97</xdr:row>
      <xdr:rowOff>134288</xdr:rowOff>
    </xdr:to>
    <xdr:sp macro="" textlink="">
      <xdr:nvSpPr>
        <xdr:cNvPr id="253" name="楕円 252"/>
        <xdr:cNvSpPr/>
      </xdr:nvSpPr>
      <xdr:spPr>
        <a:xfrm>
          <a:off x="2857500" y="166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125415</xdr:rowOff>
    </xdr:from>
    <xdr:ext cx="534377" cy="259045"/>
    <xdr:sp macro="" textlink="">
      <xdr:nvSpPr>
        <xdr:cNvPr id="254" name="テキスト ボックス 253"/>
        <xdr:cNvSpPr txBox="1"/>
      </xdr:nvSpPr>
      <xdr:spPr>
        <a:xfrm>
          <a:off x="2641111" y="167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145707</xdr:rowOff>
    </xdr:from>
    <xdr:to>
      <xdr:col>10</xdr:col>
      <xdr:colOff>165100</xdr:colOff>
      <xdr:row>97</xdr:row>
      <xdr:rowOff>75857</xdr:rowOff>
    </xdr:to>
    <xdr:sp macro="" textlink="">
      <xdr:nvSpPr>
        <xdr:cNvPr id="255" name="楕円 254"/>
        <xdr:cNvSpPr/>
      </xdr:nvSpPr>
      <xdr:spPr>
        <a:xfrm>
          <a:off x="1968500" y="1660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66984</xdr:rowOff>
    </xdr:from>
    <xdr:ext cx="534377" cy="259045"/>
    <xdr:sp macro="" textlink="">
      <xdr:nvSpPr>
        <xdr:cNvPr id="256" name="テキスト ボックス 255"/>
        <xdr:cNvSpPr txBox="1"/>
      </xdr:nvSpPr>
      <xdr:spPr>
        <a:xfrm>
          <a:off x="1752111" y="1669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126611</xdr:rowOff>
    </xdr:from>
    <xdr:to>
      <xdr:col>6</xdr:col>
      <xdr:colOff>38100</xdr:colOff>
      <xdr:row>98</xdr:row>
      <xdr:rowOff>56761</xdr:rowOff>
    </xdr:to>
    <xdr:sp macro="" textlink="">
      <xdr:nvSpPr>
        <xdr:cNvPr id="257" name="楕円 256"/>
        <xdr:cNvSpPr/>
      </xdr:nvSpPr>
      <xdr:spPr>
        <a:xfrm>
          <a:off x="1079500" y="167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47888</xdr:rowOff>
    </xdr:from>
    <xdr:ext cx="534377" cy="259045"/>
    <xdr:sp macro="" textlink="">
      <xdr:nvSpPr>
        <xdr:cNvPr id="258" name="テキスト ボックス 257"/>
        <xdr:cNvSpPr txBox="1"/>
      </xdr:nvSpPr>
      <xdr:spPr>
        <a:xfrm>
          <a:off x="863111" y="1684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4" name="直線コネクタ 283"/>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5" name="補助費等最小値テキスト"/>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6" name="直線コネクタ 285"/>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7" name="補助費等最大値テキスト"/>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8" name="直線コネクタ 287"/>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26750</xdr:rowOff>
    </xdr:from>
    <xdr:to>
      <xdr:col>55</xdr:col>
      <xdr:colOff>0</xdr:colOff>
      <xdr:row>37</xdr:row>
      <xdr:rowOff>47825</xdr:rowOff>
    </xdr:to>
    <xdr:cxnSp macro="">
      <xdr:nvCxnSpPr>
        <xdr:cNvPr id="289" name="直線コネクタ 288"/>
        <xdr:cNvCxnSpPr/>
      </xdr:nvCxnSpPr>
      <xdr:spPr>
        <a:xfrm>
          <a:off x="9639300" y="6370400"/>
          <a:ext cx="838200" cy="2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90" name="補助費等平均値テキスト"/>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91" name="フローチャート: 判断 290"/>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156780</xdr:rowOff>
    </xdr:from>
    <xdr:to>
      <xdr:col>50</xdr:col>
      <xdr:colOff>114300</xdr:colOff>
      <xdr:row>37</xdr:row>
      <xdr:rowOff>26750</xdr:rowOff>
    </xdr:to>
    <xdr:cxnSp macro="">
      <xdr:nvCxnSpPr>
        <xdr:cNvPr id="292" name="直線コネクタ 291"/>
        <xdr:cNvCxnSpPr/>
      </xdr:nvCxnSpPr>
      <xdr:spPr>
        <a:xfrm>
          <a:off x="8750300" y="6328980"/>
          <a:ext cx="889000" cy="4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3" name="フローチャート: 判断 292"/>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4" name="テキスト ボックス 293"/>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156780</xdr:rowOff>
    </xdr:from>
    <xdr:to>
      <xdr:col>45</xdr:col>
      <xdr:colOff>177800</xdr:colOff>
      <xdr:row>37</xdr:row>
      <xdr:rowOff>28524</xdr:rowOff>
    </xdr:to>
    <xdr:cxnSp macro="">
      <xdr:nvCxnSpPr>
        <xdr:cNvPr id="295" name="直線コネクタ 294"/>
        <xdr:cNvCxnSpPr/>
      </xdr:nvCxnSpPr>
      <xdr:spPr>
        <a:xfrm flipV="1">
          <a:off x="7861300" y="6328980"/>
          <a:ext cx="889000" cy="4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6" name="フローチャート: 判断 295"/>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7" name="テキスト ボックス 296"/>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79132</xdr:rowOff>
    </xdr:from>
    <xdr:to>
      <xdr:col>41</xdr:col>
      <xdr:colOff>50800</xdr:colOff>
      <xdr:row>37</xdr:row>
      <xdr:rowOff>28524</xdr:rowOff>
    </xdr:to>
    <xdr:cxnSp macro="">
      <xdr:nvCxnSpPr>
        <xdr:cNvPr id="298" name="直線コネクタ 297"/>
        <xdr:cNvCxnSpPr/>
      </xdr:nvCxnSpPr>
      <xdr:spPr>
        <a:xfrm>
          <a:off x="6972300" y="5222632"/>
          <a:ext cx="889000" cy="114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9" name="フローチャート: 判断 298"/>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300" name="テキスト ボックス 299"/>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301" name="フローチャート: 判断 300"/>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2" name="テキスト ボックス 301"/>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168475</xdr:rowOff>
    </xdr:from>
    <xdr:to>
      <xdr:col>55</xdr:col>
      <xdr:colOff>50800</xdr:colOff>
      <xdr:row>37</xdr:row>
      <xdr:rowOff>98625</xdr:rowOff>
    </xdr:to>
    <xdr:sp macro="" textlink="">
      <xdr:nvSpPr>
        <xdr:cNvPr id="308" name="楕円 307"/>
        <xdr:cNvSpPr/>
      </xdr:nvSpPr>
      <xdr:spPr>
        <a:xfrm>
          <a:off x="10426700" y="634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146902</xdr:rowOff>
    </xdr:from>
    <xdr:ext cx="534377" cy="259045"/>
    <xdr:sp macro="" textlink="">
      <xdr:nvSpPr>
        <xdr:cNvPr id="309" name="補助費等該当値テキスト"/>
        <xdr:cNvSpPr txBox="1"/>
      </xdr:nvSpPr>
      <xdr:spPr>
        <a:xfrm>
          <a:off x="10528300" y="63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147400</xdr:rowOff>
    </xdr:from>
    <xdr:to>
      <xdr:col>50</xdr:col>
      <xdr:colOff>165100</xdr:colOff>
      <xdr:row>37</xdr:row>
      <xdr:rowOff>77550</xdr:rowOff>
    </xdr:to>
    <xdr:sp macro="" textlink="">
      <xdr:nvSpPr>
        <xdr:cNvPr id="310" name="楕円 309"/>
        <xdr:cNvSpPr/>
      </xdr:nvSpPr>
      <xdr:spPr>
        <a:xfrm>
          <a:off x="9588500" y="63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68677</xdr:rowOff>
    </xdr:from>
    <xdr:ext cx="534377" cy="259045"/>
    <xdr:sp macro="" textlink="">
      <xdr:nvSpPr>
        <xdr:cNvPr id="311" name="テキスト ボックス 310"/>
        <xdr:cNvSpPr txBox="1"/>
      </xdr:nvSpPr>
      <xdr:spPr>
        <a:xfrm>
          <a:off x="9372111" y="641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105980</xdr:rowOff>
    </xdr:from>
    <xdr:to>
      <xdr:col>46</xdr:col>
      <xdr:colOff>38100</xdr:colOff>
      <xdr:row>37</xdr:row>
      <xdr:rowOff>36130</xdr:rowOff>
    </xdr:to>
    <xdr:sp macro="" textlink="">
      <xdr:nvSpPr>
        <xdr:cNvPr id="312" name="楕円 311"/>
        <xdr:cNvSpPr/>
      </xdr:nvSpPr>
      <xdr:spPr>
        <a:xfrm>
          <a:off x="8699500" y="62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27257</xdr:rowOff>
    </xdr:from>
    <xdr:ext cx="534377" cy="259045"/>
    <xdr:sp macro="" textlink="">
      <xdr:nvSpPr>
        <xdr:cNvPr id="313" name="テキスト ボックス 312"/>
        <xdr:cNvSpPr txBox="1"/>
      </xdr:nvSpPr>
      <xdr:spPr>
        <a:xfrm>
          <a:off x="8483111" y="63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149174</xdr:rowOff>
    </xdr:from>
    <xdr:to>
      <xdr:col>41</xdr:col>
      <xdr:colOff>101600</xdr:colOff>
      <xdr:row>37</xdr:row>
      <xdr:rowOff>79324</xdr:rowOff>
    </xdr:to>
    <xdr:sp macro="" textlink="">
      <xdr:nvSpPr>
        <xdr:cNvPr id="314" name="楕円 313"/>
        <xdr:cNvSpPr/>
      </xdr:nvSpPr>
      <xdr:spPr>
        <a:xfrm>
          <a:off x="7810500" y="63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70451</xdr:rowOff>
    </xdr:from>
    <xdr:ext cx="534377" cy="259045"/>
    <xdr:sp macro="" textlink="">
      <xdr:nvSpPr>
        <xdr:cNvPr id="315" name="テキスト ボックス 314"/>
        <xdr:cNvSpPr txBox="1"/>
      </xdr:nvSpPr>
      <xdr:spPr>
        <a:xfrm>
          <a:off x="7594111" y="64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28332</xdr:rowOff>
    </xdr:from>
    <xdr:to>
      <xdr:col>36</xdr:col>
      <xdr:colOff>165100</xdr:colOff>
      <xdr:row>30</xdr:row>
      <xdr:rowOff>129932</xdr:rowOff>
    </xdr:to>
    <xdr:sp macro="" textlink="">
      <xdr:nvSpPr>
        <xdr:cNvPr id="316" name="楕円 315"/>
        <xdr:cNvSpPr/>
      </xdr:nvSpPr>
      <xdr:spPr>
        <a:xfrm>
          <a:off x="6921500" y="51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121059</xdr:rowOff>
    </xdr:from>
    <xdr:ext cx="599010" cy="259045"/>
    <xdr:sp macro="" textlink="">
      <xdr:nvSpPr>
        <xdr:cNvPr id="317" name="テキスト ボックス 316"/>
        <xdr:cNvSpPr txBox="1"/>
      </xdr:nvSpPr>
      <xdr:spPr>
        <a:xfrm>
          <a:off x="6672795" y="526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158336</xdr:rowOff>
    </xdr:from>
    <xdr:to>
      <xdr:col>55</xdr:col>
      <xdr:colOff>0</xdr:colOff>
      <xdr:row>57</xdr:row>
      <xdr:rowOff>87525</xdr:rowOff>
    </xdr:to>
    <xdr:cxnSp macro="">
      <xdr:nvCxnSpPr>
        <xdr:cNvPr id="348" name="直線コネクタ 347"/>
        <xdr:cNvCxnSpPr/>
      </xdr:nvCxnSpPr>
      <xdr:spPr>
        <a:xfrm flipV="1">
          <a:off x="9639300" y="9588086"/>
          <a:ext cx="838200" cy="27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9" name="普通建設事業費平均値テキスト"/>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87525</xdr:rowOff>
    </xdr:from>
    <xdr:to>
      <xdr:col>50</xdr:col>
      <xdr:colOff>114300</xdr:colOff>
      <xdr:row>57</xdr:row>
      <xdr:rowOff>118560</xdr:rowOff>
    </xdr:to>
    <xdr:cxnSp macro="">
      <xdr:nvCxnSpPr>
        <xdr:cNvPr id="351" name="直線コネクタ 350"/>
        <xdr:cNvCxnSpPr/>
      </xdr:nvCxnSpPr>
      <xdr:spPr>
        <a:xfrm flipV="1">
          <a:off x="8750300" y="9860175"/>
          <a:ext cx="889000" cy="3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3" name="テキスト ボックス 352"/>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84346</xdr:rowOff>
    </xdr:from>
    <xdr:to>
      <xdr:col>45</xdr:col>
      <xdr:colOff>177800</xdr:colOff>
      <xdr:row>57</xdr:row>
      <xdr:rowOff>118560</xdr:rowOff>
    </xdr:to>
    <xdr:cxnSp macro="">
      <xdr:nvCxnSpPr>
        <xdr:cNvPr id="354" name="直線コネクタ 353"/>
        <xdr:cNvCxnSpPr/>
      </xdr:nvCxnSpPr>
      <xdr:spPr>
        <a:xfrm>
          <a:off x="7861300" y="9856996"/>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84346</xdr:rowOff>
    </xdr:from>
    <xdr:to>
      <xdr:col>41</xdr:col>
      <xdr:colOff>50800</xdr:colOff>
      <xdr:row>57</xdr:row>
      <xdr:rowOff>139700</xdr:rowOff>
    </xdr:to>
    <xdr:cxnSp macro="">
      <xdr:nvCxnSpPr>
        <xdr:cNvPr id="357" name="直線コネクタ 356"/>
        <xdr:cNvCxnSpPr/>
      </xdr:nvCxnSpPr>
      <xdr:spPr>
        <a:xfrm flipV="1">
          <a:off x="6972300" y="9856996"/>
          <a:ext cx="889000" cy="5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60" name="フローチャート: 判断 359"/>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61" name="テキスト ボックス 360"/>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107536</xdr:rowOff>
    </xdr:from>
    <xdr:to>
      <xdr:col>55</xdr:col>
      <xdr:colOff>50800</xdr:colOff>
      <xdr:row>56</xdr:row>
      <xdr:rowOff>37686</xdr:rowOff>
    </xdr:to>
    <xdr:sp macro="" textlink="">
      <xdr:nvSpPr>
        <xdr:cNvPr id="367" name="楕円 366"/>
        <xdr:cNvSpPr/>
      </xdr:nvSpPr>
      <xdr:spPr>
        <a:xfrm>
          <a:off x="10426700" y="953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130413</xdr:rowOff>
    </xdr:from>
    <xdr:ext cx="534377" cy="259045"/>
    <xdr:sp macro="" textlink="">
      <xdr:nvSpPr>
        <xdr:cNvPr id="368" name="普通建設事業費該当値テキスト"/>
        <xdr:cNvSpPr txBox="1"/>
      </xdr:nvSpPr>
      <xdr:spPr>
        <a:xfrm>
          <a:off x="10528300" y="938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36725</xdr:rowOff>
    </xdr:from>
    <xdr:to>
      <xdr:col>50</xdr:col>
      <xdr:colOff>165100</xdr:colOff>
      <xdr:row>57</xdr:row>
      <xdr:rowOff>138325</xdr:rowOff>
    </xdr:to>
    <xdr:sp macro="" textlink="">
      <xdr:nvSpPr>
        <xdr:cNvPr id="369" name="楕円 368"/>
        <xdr:cNvSpPr/>
      </xdr:nvSpPr>
      <xdr:spPr>
        <a:xfrm>
          <a:off x="9588500" y="980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129452</xdr:rowOff>
    </xdr:from>
    <xdr:ext cx="534377" cy="259045"/>
    <xdr:sp macro="" textlink="">
      <xdr:nvSpPr>
        <xdr:cNvPr id="370" name="テキスト ボックス 369"/>
        <xdr:cNvSpPr txBox="1"/>
      </xdr:nvSpPr>
      <xdr:spPr>
        <a:xfrm>
          <a:off x="9372111" y="990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67760</xdr:rowOff>
    </xdr:from>
    <xdr:to>
      <xdr:col>46</xdr:col>
      <xdr:colOff>38100</xdr:colOff>
      <xdr:row>57</xdr:row>
      <xdr:rowOff>169360</xdr:rowOff>
    </xdr:to>
    <xdr:sp macro="" textlink="">
      <xdr:nvSpPr>
        <xdr:cNvPr id="371" name="楕円 370"/>
        <xdr:cNvSpPr/>
      </xdr:nvSpPr>
      <xdr:spPr>
        <a:xfrm>
          <a:off x="8699500" y="98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160487</xdr:rowOff>
    </xdr:from>
    <xdr:ext cx="534377" cy="259045"/>
    <xdr:sp macro="" textlink="">
      <xdr:nvSpPr>
        <xdr:cNvPr id="372" name="テキスト ボックス 371"/>
        <xdr:cNvSpPr txBox="1"/>
      </xdr:nvSpPr>
      <xdr:spPr>
        <a:xfrm>
          <a:off x="8483111" y="993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33546</xdr:rowOff>
    </xdr:from>
    <xdr:to>
      <xdr:col>41</xdr:col>
      <xdr:colOff>101600</xdr:colOff>
      <xdr:row>57</xdr:row>
      <xdr:rowOff>135146</xdr:rowOff>
    </xdr:to>
    <xdr:sp macro="" textlink="">
      <xdr:nvSpPr>
        <xdr:cNvPr id="373" name="楕円 372"/>
        <xdr:cNvSpPr/>
      </xdr:nvSpPr>
      <xdr:spPr>
        <a:xfrm>
          <a:off x="7810500" y="980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126273</xdr:rowOff>
    </xdr:from>
    <xdr:ext cx="534377" cy="259045"/>
    <xdr:sp macro="" textlink="">
      <xdr:nvSpPr>
        <xdr:cNvPr id="374" name="テキスト ボックス 373"/>
        <xdr:cNvSpPr txBox="1"/>
      </xdr:nvSpPr>
      <xdr:spPr>
        <a:xfrm>
          <a:off x="7594111" y="989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88900</xdr:rowOff>
    </xdr:from>
    <xdr:to>
      <xdr:col>36</xdr:col>
      <xdr:colOff>165100</xdr:colOff>
      <xdr:row>58</xdr:row>
      <xdr:rowOff>19050</xdr:rowOff>
    </xdr:to>
    <xdr:sp macro="" textlink="">
      <xdr:nvSpPr>
        <xdr:cNvPr id="375" name="楕円 374"/>
        <xdr:cNvSpPr/>
      </xdr:nvSpPr>
      <xdr:spPr>
        <a:xfrm>
          <a:off x="6921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10177</xdr:rowOff>
    </xdr:from>
    <xdr:ext cx="534377" cy="259045"/>
    <xdr:sp macro="" textlink="">
      <xdr:nvSpPr>
        <xdr:cNvPr id="376" name="テキスト ボックス 375"/>
        <xdr:cNvSpPr txBox="1"/>
      </xdr:nvSpPr>
      <xdr:spPr>
        <a:xfrm>
          <a:off x="6705111" y="995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32967</xdr:rowOff>
    </xdr:from>
    <xdr:to>
      <xdr:col>55</xdr:col>
      <xdr:colOff>0</xdr:colOff>
      <xdr:row>77</xdr:row>
      <xdr:rowOff>62959</xdr:rowOff>
    </xdr:to>
    <xdr:cxnSp macro="">
      <xdr:nvCxnSpPr>
        <xdr:cNvPr id="403" name="直線コネクタ 402"/>
        <xdr:cNvCxnSpPr/>
      </xdr:nvCxnSpPr>
      <xdr:spPr>
        <a:xfrm flipV="1">
          <a:off x="9639300" y="13234617"/>
          <a:ext cx="8382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4" name="普通建設事業費 （ うち新規整備　）平均値テキスト"/>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62959</xdr:rowOff>
    </xdr:from>
    <xdr:to>
      <xdr:col>50</xdr:col>
      <xdr:colOff>114300</xdr:colOff>
      <xdr:row>78</xdr:row>
      <xdr:rowOff>65954</xdr:rowOff>
    </xdr:to>
    <xdr:cxnSp macro="">
      <xdr:nvCxnSpPr>
        <xdr:cNvPr id="406" name="直線コネクタ 405"/>
        <xdr:cNvCxnSpPr/>
      </xdr:nvCxnSpPr>
      <xdr:spPr>
        <a:xfrm flipV="1">
          <a:off x="8750300" y="13264609"/>
          <a:ext cx="889000" cy="17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8" name="テキスト ボックス 407"/>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65954</xdr:rowOff>
    </xdr:from>
    <xdr:to>
      <xdr:col>45</xdr:col>
      <xdr:colOff>177800</xdr:colOff>
      <xdr:row>78</xdr:row>
      <xdr:rowOff>75898</xdr:rowOff>
    </xdr:to>
    <xdr:cxnSp macro="">
      <xdr:nvCxnSpPr>
        <xdr:cNvPr id="409" name="直線コネクタ 408"/>
        <xdr:cNvCxnSpPr/>
      </xdr:nvCxnSpPr>
      <xdr:spPr>
        <a:xfrm flipV="1">
          <a:off x="7861300" y="13439054"/>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61427</xdr:rowOff>
    </xdr:from>
    <xdr:to>
      <xdr:col>41</xdr:col>
      <xdr:colOff>50800</xdr:colOff>
      <xdr:row>78</xdr:row>
      <xdr:rowOff>75898</xdr:rowOff>
    </xdr:to>
    <xdr:cxnSp macro="">
      <xdr:nvCxnSpPr>
        <xdr:cNvPr id="412" name="直線コネクタ 411"/>
        <xdr:cNvCxnSpPr/>
      </xdr:nvCxnSpPr>
      <xdr:spPr>
        <a:xfrm>
          <a:off x="6972300" y="13434527"/>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4" name="テキスト ボックス 413"/>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5" name="フローチャート: 判断 414"/>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6" name="テキスト ボックス 415"/>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153617</xdr:rowOff>
    </xdr:from>
    <xdr:to>
      <xdr:col>55</xdr:col>
      <xdr:colOff>50800</xdr:colOff>
      <xdr:row>77</xdr:row>
      <xdr:rowOff>83767</xdr:rowOff>
    </xdr:to>
    <xdr:sp macro="" textlink="">
      <xdr:nvSpPr>
        <xdr:cNvPr id="422" name="楕円 421"/>
        <xdr:cNvSpPr/>
      </xdr:nvSpPr>
      <xdr:spPr>
        <a:xfrm>
          <a:off x="10426700" y="1318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132044</xdr:rowOff>
    </xdr:from>
    <xdr:ext cx="534377" cy="259045"/>
    <xdr:sp macro="" textlink="">
      <xdr:nvSpPr>
        <xdr:cNvPr id="423" name="普通建設事業費 （ うち新規整備　）該当値テキスト"/>
        <xdr:cNvSpPr txBox="1"/>
      </xdr:nvSpPr>
      <xdr:spPr>
        <a:xfrm>
          <a:off x="10528300" y="1316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12159</xdr:rowOff>
    </xdr:from>
    <xdr:to>
      <xdr:col>50</xdr:col>
      <xdr:colOff>165100</xdr:colOff>
      <xdr:row>77</xdr:row>
      <xdr:rowOff>113759</xdr:rowOff>
    </xdr:to>
    <xdr:sp macro="" textlink="">
      <xdr:nvSpPr>
        <xdr:cNvPr id="424" name="楕円 423"/>
        <xdr:cNvSpPr/>
      </xdr:nvSpPr>
      <xdr:spPr>
        <a:xfrm>
          <a:off x="9588500" y="1321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104886</xdr:rowOff>
    </xdr:from>
    <xdr:ext cx="534377" cy="259045"/>
    <xdr:sp macro="" textlink="">
      <xdr:nvSpPr>
        <xdr:cNvPr id="425" name="テキスト ボックス 424"/>
        <xdr:cNvSpPr txBox="1"/>
      </xdr:nvSpPr>
      <xdr:spPr>
        <a:xfrm>
          <a:off x="9372111" y="1330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15154</xdr:rowOff>
    </xdr:from>
    <xdr:to>
      <xdr:col>46</xdr:col>
      <xdr:colOff>38100</xdr:colOff>
      <xdr:row>78</xdr:row>
      <xdr:rowOff>116754</xdr:rowOff>
    </xdr:to>
    <xdr:sp macro="" textlink="">
      <xdr:nvSpPr>
        <xdr:cNvPr id="426" name="楕円 425"/>
        <xdr:cNvSpPr/>
      </xdr:nvSpPr>
      <xdr:spPr>
        <a:xfrm>
          <a:off x="8699500" y="133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107881</xdr:rowOff>
    </xdr:from>
    <xdr:ext cx="469744" cy="259045"/>
    <xdr:sp macro="" textlink="">
      <xdr:nvSpPr>
        <xdr:cNvPr id="427" name="テキスト ボックス 426"/>
        <xdr:cNvSpPr txBox="1"/>
      </xdr:nvSpPr>
      <xdr:spPr>
        <a:xfrm>
          <a:off x="8515428" y="134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25098</xdr:rowOff>
    </xdr:from>
    <xdr:to>
      <xdr:col>41</xdr:col>
      <xdr:colOff>101600</xdr:colOff>
      <xdr:row>78</xdr:row>
      <xdr:rowOff>126698</xdr:rowOff>
    </xdr:to>
    <xdr:sp macro="" textlink="">
      <xdr:nvSpPr>
        <xdr:cNvPr id="428" name="楕円 427"/>
        <xdr:cNvSpPr/>
      </xdr:nvSpPr>
      <xdr:spPr>
        <a:xfrm>
          <a:off x="7810500" y="133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117825</xdr:rowOff>
    </xdr:from>
    <xdr:ext cx="469744" cy="259045"/>
    <xdr:sp macro="" textlink="">
      <xdr:nvSpPr>
        <xdr:cNvPr id="429" name="テキスト ボックス 428"/>
        <xdr:cNvSpPr txBox="1"/>
      </xdr:nvSpPr>
      <xdr:spPr>
        <a:xfrm>
          <a:off x="7626428" y="1349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10627</xdr:rowOff>
    </xdr:from>
    <xdr:to>
      <xdr:col>36</xdr:col>
      <xdr:colOff>165100</xdr:colOff>
      <xdr:row>78</xdr:row>
      <xdr:rowOff>112227</xdr:rowOff>
    </xdr:to>
    <xdr:sp macro="" textlink="">
      <xdr:nvSpPr>
        <xdr:cNvPr id="430" name="楕円 429"/>
        <xdr:cNvSpPr/>
      </xdr:nvSpPr>
      <xdr:spPr>
        <a:xfrm>
          <a:off x="6921500" y="133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103354</xdr:rowOff>
    </xdr:from>
    <xdr:ext cx="469744" cy="259045"/>
    <xdr:sp macro="" textlink="">
      <xdr:nvSpPr>
        <xdr:cNvPr id="431" name="テキスト ボックス 430"/>
        <xdr:cNvSpPr txBox="1"/>
      </xdr:nvSpPr>
      <xdr:spPr>
        <a:xfrm>
          <a:off x="6737428" y="1347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85911</xdr:rowOff>
    </xdr:from>
    <xdr:to>
      <xdr:col>55</xdr:col>
      <xdr:colOff>0</xdr:colOff>
      <xdr:row>96</xdr:row>
      <xdr:rowOff>119332</xdr:rowOff>
    </xdr:to>
    <xdr:cxnSp macro="">
      <xdr:nvCxnSpPr>
        <xdr:cNvPr id="458" name="直線コネクタ 457"/>
        <xdr:cNvCxnSpPr/>
      </xdr:nvCxnSpPr>
      <xdr:spPr>
        <a:xfrm flipV="1">
          <a:off x="9639300" y="16030761"/>
          <a:ext cx="838200" cy="54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9" name="普通建設事業費 （ うち更新整備　）平均値テキスト"/>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140202</xdr:rowOff>
    </xdr:from>
    <xdr:to>
      <xdr:col>50</xdr:col>
      <xdr:colOff>114300</xdr:colOff>
      <xdr:row>96</xdr:row>
      <xdr:rowOff>119332</xdr:rowOff>
    </xdr:to>
    <xdr:cxnSp macro="">
      <xdr:nvCxnSpPr>
        <xdr:cNvPr id="461" name="直線コネクタ 460"/>
        <xdr:cNvCxnSpPr/>
      </xdr:nvCxnSpPr>
      <xdr:spPr>
        <a:xfrm>
          <a:off x="8750300" y="16427952"/>
          <a:ext cx="889000" cy="15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66067</xdr:rowOff>
    </xdr:from>
    <xdr:to>
      <xdr:col>45</xdr:col>
      <xdr:colOff>177800</xdr:colOff>
      <xdr:row>95</xdr:row>
      <xdr:rowOff>140202</xdr:rowOff>
    </xdr:to>
    <xdr:cxnSp macro="">
      <xdr:nvCxnSpPr>
        <xdr:cNvPr id="464" name="直線コネクタ 463"/>
        <xdr:cNvCxnSpPr/>
      </xdr:nvCxnSpPr>
      <xdr:spPr>
        <a:xfrm>
          <a:off x="7861300" y="16353817"/>
          <a:ext cx="889000" cy="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6" name="テキスト ボックス 465"/>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66067</xdr:rowOff>
    </xdr:from>
    <xdr:to>
      <xdr:col>41</xdr:col>
      <xdr:colOff>50800</xdr:colOff>
      <xdr:row>95</xdr:row>
      <xdr:rowOff>135973</xdr:rowOff>
    </xdr:to>
    <xdr:cxnSp macro="">
      <xdr:nvCxnSpPr>
        <xdr:cNvPr id="467" name="直線コネクタ 466"/>
        <xdr:cNvCxnSpPr/>
      </xdr:nvCxnSpPr>
      <xdr:spPr>
        <a:xfrm flipV="1">
          <a:off x="6972300" y="16353817"/>
          <a:ext cx="889000" cy="6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9" name="テキスト ボックス 468"/>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70" name="フローチャート: 判断 469"/>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71" name="テキスト ボックス 470"/>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35111</xdr:rowOff>
    </xdr:from>
    <xdr:to>
      <xdr:col>55</xdr:col>
      <xdr:colOff>50800</xdr:colOff>
      <xdr:row>93</xdr:row>
      <xdr:rowOff>136711</xdr:rowOff>
    </xdr:to>
    <xdr:sp macro="" textlink="">
      <xdr:nvSpPr>
        <xdr:cNvPr id="477" name="楕円 476"/>
        <xdr:cNvSpPr/>
      </xdr:nvSpPr>
      <xdr:spPr>
        <a:xfrm>
          <a:off x="10426700" y="159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57988</xdr:rowOff>
    </xdr:from>
    <xdr:ext cx="534377" cy="259045"/>
    <xdr:sp macro="" textlink="">
      <xdr:nvSpPr>
        <xdr:cNvPr id="478" name="普通建設事業費 （ うち更新整備　）該当値テキスト"/>
        <xdr:cNvSpPr txBox="1"/>
      </xdr:nvSpPr>
      <xdr:spPr>
        <a:xfrm>
          <a:off x="10528300" y="15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68532</xdr:rowOff>
    </xdr:from>
    <xdr:to>
      <xdr:col>50</xdr:col>
      <xdr:colOff>165100</xdr:colOff>
      <xdr:row>96</xdr:row>
      <xdr:rowOff>170132</xdr:rowOff>
    </xdr:to>
    <xdr:sp macro="" textlink="">
      <xdr:nvSpPr>
        <xdr:cNvPr id="479" name="楕円 478"/>
        <xdr:cNvSpPr/>
      </xdr:nvSpPr>
      <xdr:spPr>
        <a:xfrm>
          <a:off x="9588500" y="1652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161259</xdr:rowOff>
    </xdr:from>
    <xdr:ext cx="534377" cy="259045"/>
    <xdr:sp macro="" textlink="">
      <xdr:nvSpPr>
        <xdr:cNvPr id="480" name="テキスト ボックス 479"/>
        <xdr:cNvSpPr txBox="1"/>
      </xdr:nvSpPr>
      <xdr:spPr>
        <a:xfrm>
          <a:off x="9372111" y="1662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89402</xdr:rowOff>
    </xdr:from>
    <xdr:to>
      <xdr:col>46</xdr:col>
      <xdr:colOff>38100</xdr:colOff>
      <xdr:row>96</xdr:row>
      <xdr:rowOff>19552</xdr:rowOff>
    </xdr:to>
    <xdr:sp macro="" textlink="">
      <xdr:nvSpPr>
        <xdr:cNvPr id="481" name="楕円 480"/>
        <xdr:cNvSpPr/>
      </xdr:nvSpPr>
      <xdr:spPr>
        <a:xfrm>
          <a:off x="8699500" y="163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36079</xdr:rowOff>
    </xdr:from>
    <xdr:ext cx="534377" cy="259045"/>
    <xdr:sp macro="" textlink="">
      <xdr:nvSpPr>
        <xdr:cNvPr id="482" name="テキスト ボックス 481"/>
        <xdr:cNvSpPr txBox="1"/>
      </xdr:nvSpPr>
      <xdr:spPr>
        <a:xfrm>
          <a:off x="8483111" y="161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15267</xdr:rowOff>
    </xdr:from>
    <xdr:to>
      <xdr:col>41</xdr:col>
      <xdr:colOff>101600</xdr:colOff>
      <xdr:row>95</xdr:row>
      <xdr:rowOff>116867</xdr:rowOff>
    </xdr:to>
    <xdr:sp macro="" textlink="">
      <xdr:nvSpPr>
        <xdr:cNvPr id="483" name="楕円 482"/>
        <xdr:cNvSpPr/>
      </xdr:nvSpPr>
      <xdr:spPr>
        <a:xfrm>
          <a:off x="7810500" y="1630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133394</xdr:rowOff>
    </xdr:from>
    <xdr:ext cx="534377" cy="259045"/>
    <xdr:sp macro="" textlink="">
      <xdr:nvSpPr>
        <xdr:cNvPr id="484" name="テキスト ボックス 483"/>
        <xdr:cNvSpPr txBox="1"/>
      </xdr:nvSpPr>
      <xdr:spPr>
        <a:xfrm>
          <a:off x="7594111" y="1607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85173</xdr:rowOff>
    </xdr:from>
    <xdr:to>
      <xdr:col>36</xdr:col>
      <xdr:colOff>165100</xdr:colOff>
      <xdr:row>96</xdr:row>
      <xdr:rowOff>15323</xdr:rowOff>
    </xdr:to>
    <xdr:sp macro="" textlink="">
      <xdr:nvSpPr>
        <xdr:cNvPr id="485" name="楕円 484"/>
        <xdr:cNvSpPr/>
      </xdr:nvSpPr>
      <xdr:spPr>
        <a:xfrm>
          <a:off x="6921500" y="163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31850</xdr:rowOff>
    </xdr:from>
    <xdr:ext cx="534377" cy="259045"/>
    <xdr:sp macro="" textlink="">
      <xdr:nvSpPr>
        <xdr:cNvPr id="486" name="テキスト ボックス 485"/>
        <xdr:cNvSpPr txBox="1"/>
      </xdr:nvSpPr>
      <xdr:spPr>
        <a:xfrm>
          <a:off x="6705111" y="1614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19627</xdr:rowOff>
    </xdr:from>
    <xdr:to>
      <xdr:col>85</xdr:col>
      <xdr:colOff>127000</xdr:colOff>
      <xdr:row>38</xdr:row>
      <xdr:rowOff>25400</xdr:rowOff>
    </xdr:to>
    <xdr:cxnSp macro="">
      <xdr:nvCxnSpPr>
        <xdr:cNvPr id="511" name="直線コネクタ 510"/>
        <xdr:cNvCxnSpPr/>
      </xdr:nvCxnSpPr>
      <xdr:spPr>
        <a:xfrm flipV="1">
          <a:off x="15481300" y="6534727"/>
          <a:ext cx="8382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22771</xdr:rowOff>
    </xdr:from>
    <xdr:to>
      <xdr:col>76</xdr:col>
      <xdr:colOff>114300</xdr:colOff>
      <xdr:row>38</xdr:row>
      <xdr:rowOff>25400</xdr:rowOff>
    </xdr:to>
    <xdr:cxnSp macro="">
      <xdr:nvCxnSpPr>
        <xdr:cNvPr id="517" name="直線コネクタ 516"/>
        <xdr:cNvCxnSpPr/>
      </xdr:nvCxnSpPr>
      <xdr:spPr>
        <a:xfrm>
          <a:off x="13703300" y="653787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22771</xdr:rowOff>
    </xdr:from>
    <xdr:to>
      <xdr:col>71</xdr:col>
      <xdr:colOff>177800</xdr:colOff>
      <xdr:row>38</xdr:row>
      <xdr:rowOff>24371</xdr:rowOff>
    </xdr:to>
    <xdr:cxnSp macro="">
      <xdr:nvCxnSpPr>
        <xdr:cNvPr id="520" name="直線コネクタ 519"/>
        <xdr:cNvCxnSpPr/>
      </xdr:nvCxnSpPr>
      <xdr:spPr>
        <a:xfrm flipV="1">
          <a:off x="12814300" y="653787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3" name="フローチャート: 判断 522"/>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4" name="テキスト ボックス 523"/>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140278</xdr:rowOff>
    </xdr:from>
    <xdr:to>
      <xdr:col>85</xdr:col>
      <xdr:colOff>177800</xdr:colOff>
      <xdr:row>38</xdr:row>
      <xdr:rowOff>70428</xdr:rowOff>
    </xdr:to>
    <xdr:sp macro="" textlink="">
      <xdr:nvSpPr>
        <xdr:cNvPr id="530" name="楕円 529"/>
        <xdr:cNvSpPr/>
      </xdr:nvSpPr>
      <xdr:spPr>
        <a:xfrm>
          <a:off x="16268700" y="64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78565" cy="259045"/>
    <xdr:sp macro="" textlink="">
      <xdr:nvSpPr>
        <xdr:cNvPr id="531" name="災害復旧事業費該当値テキスト"/>
        <xdr:cNvSpPr txBox="1"/>
      </xdr:nvSpPr>
      <xdr:spPr>
        <a:xfrm>
          <a:off x="16370300" y="641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143421</xdr:rowOff>
    </xdr:from>
    <xdr:to>
      <xdr:col>72</xdr:col>
      <xdr:colOff>38100</xdr:colOff>
      <xdr:row>38</xdr:row>
      <xdr:rowOff>73571</xdr:rowOff>
    </xdr:to>
    <xdr:sp macro="" textlink="">
      <xdr:nvSpPr>
        <xdr:cNvPr id="536" name="楕円 535"/>
        <xdr:cNvSpPr/>
      </xdr:nvSpPr>
      <xdr:spPr>
        <a:xfrm>
          <a:off x="13652500" y="6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64698</xdr:rowOff>
    </xdr:from>
    <xdr:ext cx="313932" cy="259045"/>
    <xdr:sp macro="" textlink="">
      <xdr:nvSpPr>
        <xdr:cNvPr id="537" name="テキスト ボックス 536"/>
        <xdr:cNvSpPr txBox="1"/>
      </xdr:nvSpPr>
      <xdr:spPr>
        <a:xfrm>
          <a:off x="13546333" y="6579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145021</xdr:rowOff>
    </xdr:from>
    <xdr:to>
      <xdr:col>67</xdr:col>
      <xdr:colOff>101600</xdr:colOff>
      <xdr:row>38</xdr:row>
      <xdr:rowOff>75171</xdr:rowOff>
    </xdr:to>
    <xdr:sp macro="" textlink="">
      <xdr:nvSpPr>
        <xdr:cNvPr id="538" name="楕円 537"/>
        <xdr:cNvSpPr/>
      </xdr:nvSpPr>
      <xdr:spPr>
        <a:xfrm>
          <a:off x="12763500" y="64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66298</xdr:rowOff>
    </xdr:from>
    <xdr:ext cx="313932" cy="259045"/>
    <xdr:sp macro="" textlink="">
      <xdr:nvSpPr>
        <xdr:cNvPr id="539" name="テキスト ボックス 538"/>
        <xdr:cNvSpPr txBox="1"/>
      </xdr:nvSpPr>
      <xdr:spPr>
        <a:xfrm>
          <a:off x="12657333" y="6581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107410</xdr:rowOff>
    </xdr:from>
    <xdr:to>
      <xdr:col>85</xdr:col>
      <xdr:colOff>127000</xdr:colOff>
      <xdr:row>75</xdr:row>
      <xdr:rowOff>123279</xdr:rowOff>
    </xdr:to>
    <xdr:cxnSp macro="">
      <xdr:nvCxnSpPr>
        <xdr:cNvPr id="617" name="直線コネクタ 616"/>
        <xdr:cNvCxnSpPr/>
      </xdr:nvCxnSpPr>
      <xdr:spPr>
        <a:xfrm>
          <a:off x="15481300" y="12966160"/>
          <a:ext cx="8382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8" name="公債費平均値テキスト"/>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98628</xdr:rowOff>
    </xdr:from>
    <xdr:to>
      <xdr:col>81</xdr:col>
      <xdr:colOff>50800</xdr:colOff>
      <xdr:row>75</xdr:row>
      <xdr:rowOff>107410</xdr:rowOff>
    </xdr:to>
    <xdr:cxnSp macro="">
      <xdr:nvCxnSpPr>
        <xdr:cNvPr id="620" name="直線コネクタ 619"/>
        <xdr:cNvCxnSpPr/>
      </xdr:nvCxnSpPr>
      <xdr:spPr>
        <a:xfrm>
          <a:off x="14592300" y="12957378"/>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2" name="テキスト ボックス 621"/>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80055</xdr:rowOff>
    </xdr:from>
    <xdr:to>
      <xdr:col>76</xdr:col>
      <xdr:colOff>114300</xdr:colOff>
      <xdr:row>75</xdr:row>
      <xdr:rowOff>98628</xdr:rowOff>
    </xdr:to>
    <xdr:cxnSp macro="">
      <xdr:nvCxnSpPr>
        <xdr:cNvPr id="623" name="直線コネクタ 622"/>
        <xdr:cNvCxnSpPr/>
      </xdr:nvCxnSpPr>
      <xdr:spPr>
        <a:xfrm>
          <a:off x="13703300" y="12938805"/>
          <a:ext cx="88900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5" name="テキスト ボックス 624"/>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70186</xdr:rowOff>
    </xdr:from>
    <xdr:to>
      <xdr:col>71</xdr:col>
      <xdr:colOff>177800</xdr:colOff>
      <xdr:row>75</xdr:row>
      <xdr:rowOff>80055</xdr:rowOff>
    </xdr:to>
    <xdr:cxnSp macro="">
      <xdr:nvCxnSpPr>
        <xdr:cNvPr id="626" name="直線コネクタ 625"/>
        <xdr:cNvCxnSpPr/>
      </xdr:nvCxnSpPr>
      <xdr:spPr>
        <a:xfrm>
          <a:off x="12814300" y="12928936"/>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8" name="テキスト ボックス 627"/>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9" name="フローチャート: 判断 628"/>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30" name="テキスト ボックス 629"/>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72479</xdr:rowOff>
    </xdr:from>
    <xdr:to>
      <xdr:col>85</xdr:col>
      <xdr:colOff>177800</xdr:colOff>
      <xdr:row>76</xdr:row>
      <xdr:rowOff>2629</xdr:rowOff>
    </xdr:to>
    <xdr:sp macro="" textlink="">
      <xdr:nvSpPr>
        <xdr:cNvPr id="636" name="楕円 635"/>
        <xdr:cNvSpPr/>
      </xdr:nvSpPr>
      <xdr:spPr>
        <a:xfrm>
          <a:off x="16268700" y="1293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50906</xdr:rowOff>
    </xdr:from>
    <xdr:ext cx="534377" cy="259045"/>
    <xdr:sp macro="" textlink="">
      <xdr:nvSpPr>
        <xdr:cNvPr id="637" name="公債費該当値テキスト"/>
        <xdr:cNvSpPr txBox="1"/>
      </xdr:nvSpPr>
      <xdr:spPr>
        <a:xfrm>
          <a:off x="16370300" y="12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56610</xdr:rowOff>
    </xdr:from>
    <xdr:to>
      <xdr:col>81</xdr:col>
      <xdr:colOff>101600</xdr:colOff>
      <xdr:row>75</xdr:row>
      <xdr:rowOff>158210</xdr:rowOff>
    </xdr:to>
    <xdr:sp macro="" textlink="">
      <xdr:nvSpPr>
        <xdr:cNvPr id="638" name="楕円 637"/>
        <xdr:cNvSpPr/>
      </xdr:nvSpPr>
      <xdr:spPr>
        <a:xfrm>
          <a:off x="15430500" y="129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149337</xdr:rowOff>
    </xdr:from>
    <xdr:ext cx="534377" cy="259045"/>
    <xdr:sp macro="" textlink="">
      <xdr:nvSpPr>
        <xdr:cNvPr id="639" name="テキスト ボックス 638"/>
        <xdr:cNvSpPr txBox="1"/>
      </xdr:nvSpPr>
      <xdr:spPr>
        <a:xfrm>
          <a:off x="15214111" y="1300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47828</xdr:rowOff>
    </xdr:from>
    <xdr:to>
      <xdr:col>76</xdr:col>
      <xdr:colOff>165100</xdr:colOff>
      <xdr:row>75</xdr:row>
      <xdr:rowOff>149428</xdr:rowOff>
    </xdr:to>
    <xdr:sp macro="" textlink="">
      <xdr:nvSpPr>
        <xdr:cNvPr id="640" name="楕円 639"/>
        <xdr:cNvSpPr/>
      </xdr:nvSpPr>
      <xdr:spPr>
        <a:xfrm>
          <a:off x="14541500" y="129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140555</xdr:rowOff>
    </xdr:from>
    <xdr:ext cx="534377" cy="259045"/>
    <xdr:sp macro="" textlink="">
      <xdr:nvSpPr>
        <xdr:cNvPr id="641" name="テキスト ボックス 640"/>
        <xdr:cNvSpPr txBox="1"/>
      </xdr:nvSpPr>
      <xdr:spPr>
        <a:xfrm>
          <a:off x="14325111" y="129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29255</xdr:rowOff>
    </xdr:from>
    <xdr:to>
      <xdr:col>72</xdr:col>
      <xdr:colOff>38100</xdr:colOff>
      <xdr:row>75</xdr:row>
      <xdr:rowOff>130855</xdr:rowOff>
    </xdr:to>
    <xdr:sp macro="" textlink="">
      <xdr:nvSpPr>
        <xdr:cNvPr id="642" name="楕円 641"/>
        <xdr:cNvSpPr/>
      </xdr:nvSpPr>
      <xdr:spPr>
        <a:xfrm>
          <a:off x="13652500" y="128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147382</xdr:rowOff>
    </xdr:from>
    <xdr:ext cx="534377" cy="259045"/>
    <xdr:sp macro="" textlink="">
      <xdr:nvSpPr>
        <xdr:cNvPr id="643" name="テキスト ボックス 642"/>
        <xdr:cNvSpPr txBox="1"/>
      </xdr:nvSpPr>
      <xdr:spPr>
        <a:xfrm>
          <a:off x="13436111" y="1266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19386</xdr:rowOff>
    </xdr:from>
    <xdr:to>
      <xdr:col>67</xdr:col>
      <xdr:colOff>101600</xdr:colOff>
      <xdr:row>75</xdr:row>
      <xdr:rowOff>120986</xdr:rowOff>
    </xdr:to>
    <xdr:sp macro="" textlink="">
      <xdr:nvSpPr>
        <xdr:cNvPr id="644" name="楕円 643"/>
        <xdr:cNvSpPr/>
      </xdr:nvSpPr>
      <xdr:spPr>
        <a:xfrm>
          <a:off x="12763500" y="128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137513</xdr:rowOff>
    </xdr:from>
    <xdr:ext cx="534377" cy="259045"/>
    <xdr:sp macro="" textlink="">
      <xdr:nvSpPr>
        <xdr:cNvPr id="645" name="テキスト ボックス 644"/>
        <xdr:cNvSpPr txBox="1"/>
      </xdr:nvSpPr>
      <xdr:spPr>
        <a:xfrm>
          <a:off x="12547111" y="126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85865</xdr:rowOff>
    </xdr:from>
    <xdr:to>
      <xdr:col>85</xdr:col>
      <xdr:colOff>127000</xdr:colOff>
      <xdr:row>98</xdr:row>
      <xdr:rowOff>94438</xdr:rowOff>
    </xdr:to>
    <xdr:cxnSp macro="">
      <xdr:nvCxnSpPr>
        <xdr:cNvPr id="672" name="直線コネクタ 671"/>
        <xdr:cNvCxnSpPr/>
      </xdr:nvCxnSpPr>
      <xdr:spPr>
        <a:xfrm flipV="1">
          <a:off x="15481300" y="16887965"/>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88306</xdr:rowOff>
    </xdr:from>
    <xdr:to>
      <xdr:col>81</xdr:col>
      <xdr:colOff>50800</xdr:colOff>
      <xdr:row>98</xdr:row>
      <xdr:rowOff>94438</xdr:rowOff>
    </xdr:to>
    <xdr:cxnSp macro="">
      <xdr:nvCxnSpPr>
        <xdr:cNvPr id="675" name="直線コネクタ 674"/>
        <xdr:cNvCxnSpPr/>
      </xdr:nvCxnSpPr>
      <xdr:spPr>
        <a:xfrm>
          <a:off x="14592300" y="16890406"/>
          <a:ext cx="889000" cy="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88306</xdr:rowOff>
    </xdr:from>
    <xdr:to>
      <xdr:col>76</xdr:col>
      <xdr:colOff>114300</xdr:colOff>
      <xdr:row>98</xdr:row>
      <xdr:rowOff>95247</xdr:rowOff>
    </xdr:to>
    <xdr:cxnSp macro="">
      <xdr:nvCxnSpPr>
        <xdr:cNvPr id="678" name="直線コネクタ 677"/>
        <xdr:cNvCxnSpPr/>
      </xdr:nvCxnSpPr>
      <xdr:spPr>
        <a:xfrm flipV="1">
          <a:off x="13703300" y="16890406"/>
          <a:ext cx="889000" cy="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95247</xdr:rowOff>
    </xdr:from>
    <xdr:to>
      <xdr:col>71</xdr:col>
      <xdr:colOff>177800</xdr:colOff>
      <xdr:row>98</xdr:row>
      <xdr:rowOff>99101</xdr:rowOff>
    </xdr:to>
    <xdr:cxnSp macro="">
      <xdr:nvCxnSpPr>
        <xdr:cNvPr id="681" name="直線コネクタ 680"/>
        <xdr:cNvCxnSpPr/>
      </xdr:nvCxnSpPr>
      <xdr:spPr>
        <a:xfrm flipV="1">
          <a:off x="12814300" y="16897347"/>
          <a:ext cx="8890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4" name="フローチャート: 判断 683"/>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5" name="テキスト ボックス 684"/>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35065</xdr:rowOff>
    </xdr:from>
    <xdr:to>
      <xdr:col>85</xdr:col>
      <xdr:colOff>177800</xdr:colOff>
      <xdr:row>98</xdr:row>
      <xdr:rowOff>136665</xdr:rowOff>
    </xdr:to>
    <xdr:sp macro="" textlink="">
      <xdr:nvSpPr>
        <xdr:cNvPr id="691" name="楕円 690"/>
        <xdr:cNvSpPr/>
      </xdr:nvSpPr>
      <xdr:spPr>
        <a:xfrm>
          <a:off x="16268700" y="168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2" name="積立金該当値テキスト"/>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43638</xdr:rowOff>
    </xdr:from>
    <xdr:to>
      <xdr:col>81</xdr:col>
      <xdr:colOff>101600</xdr:colOff>
      <xdr:row>98</xdr:row>
      <xdr:rowOff>145238</xdr:rowOff>
    </xdr:to>
    <xdr:sp macro="" textlink="">
      <xdr:nvSpPr>
        <xdr:cNvPr id="693" name="楕円 692"/>
        <xdr:cNvSpPr/>
      </xdr:nvSpPr>
      <xdr:spPr>
        <a:xfrm>
          <a:off x="15430500" y="168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136365</xdr:rowOff>
    </xdr:from>
    <xdr:ext cx="469744" cy="259045"/>
    <xdr:sp macro="" textlink="">
      <xdr:nvSpPr>
        <xdr:cNvPr id="694" name="テキスト ボックス 693"/>
        <xdr:cNvSpPr txBox="1"/>
      </xdr:nvSpPr>
      <xdr:spPr>
        <a:xfrm>
          <a:off x="15246428" y="1693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37506</xdr:rowOff>
    </xdr:from>
    <xdr:to>
      <xdr:col>76</xdr:col>
      <xdr:colOff>165100</xdr:colOff>
      <xdr:row>98</xdr:row>
      <xdr:rowOff>139106</xdr:rowOff>
    </xdr:to>
    <xdr:sp macro="" textlink="">
      <xdr:nvSpPr>
        <xdr:cNvPr id="695" name="楕円 694"/>
        <xdr:cNvSpPr/>
      </xdr:nvSpPr>
      <xdr:spPr>
        <a:xfrm>
          <a:off x="14541500" y="1683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130233</xdr:rowOff>
    </xdr:from>
    <xdr:ext cx="534377" cy="259045"/>
    <xdr:sp macro="" textlink="">
      <xdr:nvSpPr>
        <xdr:cNvPr id="696" name="テキスト ボックス 695"/>
        <xdr:cNvSpPr txBox="1"/>
      </xdr:nvSpPr>
      <xdr:spPr>
        <a:xfrm>
          <a:off x="14325111" y="1693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44447</xdr:rowOff>
    </xdr:from>
    <xdr:to>
      <xdr:col>72</xdr:col>
      <xdr:colOff>38100</xdr:colOff>
      <xdr:row>98</xdr:row>
      <xdr:rowOff>146047</xdr:rowOff>
    </xdr:to>
    <xdr:sp macro="" textlink="">
      <xdr:nvSpPr>
        <xdr:cNvPr id="697" name="楕円 696"/>
        <xdr:cNvSpPr/>
      </xdr:nvSpPr>
      <xdr:spPr>
        <a:xfrm>
          <a:off x="13652500" y="168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137174</xdr:rowOff>
    </xdr:from>
    <xdr:ext cx="469744" cy="259045"/>
    <xdr:sp macro="" textlink="">
      <xdr:nvSpPr>
        <xdr:cNvPr id="698" name="テキスト ボックス 697"/>
        <xdr:cNvSpPr txBox="1"/>
      </xdr:nvSpPr>
      <xdr:spPr>
        <a:xfrm>
          <a:off x="13468428" y="1693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48301</xdr:rowOff>
    </xdr:from>
    <xdr:to>
      <xdr:col>67</xdr:col>
      <xdr:colOff>101600</xdr:colOff>
      <xdr:row>98</xdr:row>
      <xdr:rowOff>149901</xdr:rowOff>
    </xdr:to>
    <xdr:sp macro="" textlink="">
      <xdr:nvSpPr>
        <xdr:cNvPr id="699" name="楕円 698"/>
        <xdr:cNvSpPr/>
      </xdr:nvSpPr>
      <xdr:spPr>
        <a:xfrm>
          <a:off x="12763500" y="1685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141028</xdr:rowOff>
    </xdr:from>
    <xdr:ext cx="469744" cy="259045"/>
    <xdr:sp macro="" textlink="">
      <xdr:nvSpPr>
        <xdr:cNvPr id="700" name="テキスト ボックス 699"/>
        <xdr:cNvSpPr txBox="1"/>
      </xdr:nvSpPr>
      <xdr:spPr>
        <a:xfrm>
          <a:off x="12579428" y="1694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1" name="フローチャート: 判断 740"/>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2" name="テキスト ボックス 741"/>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170809</xdr:rowOff>
    </xdr:from>
    <xdr:to>
      <xdr:col>116</xdr:col>
      <xdr:colOff>63500</xdr:colOff>
      <xdr:row>59</xdr:row>
      <xdr:rowOff>7912</xdr:rowOff>
    </xdr:to>
    <xdr:cxnSp macro="">
      <xdr:nvCxnSpPr>
        <xdr:cNvPr id="786" name="直線コネクタ 785"/>
        <xdr:cNvCxnSpPr/>
      </xdr:nvCxnSpPr>
      <xdr:spPr>
        <a:xfrm flipV="1">
          <a:off x="21323300" y="10114909"/>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7912</xdr:rowOff>
    </xdr:from>
    <xdr:to>
      <xdr:col>111</xdr:col>
      <xdr:colOff>177800</xdr:colOff>
      <xdr:row>59</xdr:row>
      <xdr:rowOff>8579</xdr:rowOff>
    </xdr:to>
    <xdr:cxnSp macro="">
      <xdr:nvCxnSpPr>
        <xdr:cNvPr id="789" name="直線コネクタ 788"/>
        <xdr:cNvCxnSpPr/>
      </xdr:nvCxnSpPr>
      <xdr:spPr>
        <a:xfrm flipV="1">
          <a:off x="20434300" y="10123462"/>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7131</xdr:rowOff>
    </xdr:from>
    <xdr:to>
      <xdr:col>107</xdr:col>
      <xdr:colOff>50800</xdr:colOff>
      <xdr:row>59</xdr:row>
      <xdr:rowOff>8579</xdr:rowOff>
    </xdr:to>
    <xdr:cxnSp macro="">
      <xdr:nvCxnSpPr>
        <xdr:cNvPr id="792" name="直線コネクタ 791"/>
        <xdr:cNvCxnSpPr/>
      </xdr:nvCxnSpPr>
      <xdr:spPr>
        <a:xfrm>
          <a:off x="19545300" y="1012268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6179</xdr:rowOff>
    </xdr:from>
    <xdr:to>
      <xdr:col>102</xdr:col>
      <xdr:colOff>114300</xdr:colOff>
      <xdr:row>59</xdr:row>
      <xdr:rowOff>7131</xdr:rowOff>
    </xdr:to>
    <xdr:cxnSp macro="">
      <xdr:nvCxnSpPr>
        <xdr:cNvPr id="795" name="直線コネクタ 794"/>
        <xdr:cNvCxnSpPr/>
      </xdr:nvCxnSpPr>
      <xdr:spPr>
        <a:xfrm>
          <a:off x="18656300" y="1012172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120009</xdr:rowOff>
    </xdr:from>
    <xdr:to>
      <xdr:col>116</xdr:col>
      <xdr:colOff>114300</xdr:colOff>
      <xdr:row>59</xdr:row>
      <xdr:rowOff>50159</xdr:rowOff>
    </xdr:to>
    <xdr:sp macro="" textlink="">
      <xdr:nvSpPr>
        <xdr:cNvPr id="805" name="楕円 804"/>
        <xdr:cNvSpPr/>
      </xdr:nvSpPr>
      <xdr:spPr>
        <a:xfrm>
          <a:off x="22110700" y="1006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65537</xdr:rowOff>
    </xdr:from>
    <xdr:ext cx="469744" cy="259045"/>
    <xdr:sp macro="" textlink="">
      <xdr:nvSpPr>
        <xdr:cNvPr id="806" name="貸付金該当値テキスト"/>
        <xdr:cNvSpPr txBox="1"/>
      </xdr:nvSpPr>
      <xdr:spPr>
        <a:xfrm>
          <a:off x="22212300" y="1000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128562</xdr:rowOff>
    </xdr:from>
    <xdr:to>
      <xdr:col>112</xdr:col>
      <xdr:colOff>38100</xdr:colOff>
      <xdr:row>59</xdr:row>
      <xdr:rowOff>58712</xdr:rowOff>
    </xdr:to>
    <xdr:sp macro="" textlink="">
      <xdr:nvSpPr>
        <xdr:cNvPr id="807" name="楕円 806"/>
        <xdr:cNvSpPr/>
      </xdr:nvSpPr>
      <xdr:spPr>
        <a:xfrm>
          <a:off x="21272500" y="100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49839</xdr:rowOff>
    </xdr:from>
    <xdr:ext cx="469744" cy="259045"/>
    <xdr:sp macro="" textlink="">
      <xdr:nvSpPr>
        <xdr:cNvPr id="808" name="テキスト ボックス 807"/>
        <xdr:cNvSpPr txBox="1"/>
      </xdr:nvSpPr>
      <xdr:spPr>
        <a:xfrm>
          <a:off x="21088428" y="1016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129229</xdr:rowOff>
    </xdr:from>
    <xdr:to>
      <xdr:col>107</xdr:col>
      <xdr:colOff>101600</xdr:colOff>
      <xdr:row>59</xdr:row>
      <xdr:rowOff>59379</xdr:rowOff>
    </xdr:to>
    <xdr:sp macro="" textlink="">
      <xdr:nvSpPr>
        <xdr:cNvPr id="809" name="楕円 808"/>
        <xdr:cNvSpPr/>
      </xdr:nvSpPr>
      <xdr:spPr>
        <a:xfrm>
          <a:off x="20383500" y="100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50506</xdr:rowOff>
    </xdr:from>
    <xdr:ext cx="469744" cy="259045"/>
    <xdr:sp macro="" textlink="">
      <xdr:nvSpPr>
        <xdr:cNvPr id="810" name="テキスト ボックス 809"/>
        <xdr:cNvSpPr txBox="1"/>
      </xdr:nvSpPr>
      <xdr:spPr>
        <a:xfrm>
          <a:off x="20199428" y="101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127781</xdr:rowOff>
    </xdr:from>
    <xdr:to>
      <xdr:col>102</xdr:col>
      <xdr:colOff>165100</xdr:colOff>
      <xdr:row>59</xdr:row>
      <xdr:rowOff>57931</xdr:rowOff>
    </xdr:to>
    <xdr:sp macro="" textlink="">
      <xdr:nvSpPr>
        <xdr:cNvPr id="811" name="楕円 810"/>
        <xdr:cNvSpPr/>
      </xdr:nvSpPr>
      <xdr:spPr>
        <a:xfrm>
          <a:off x="19494500" y="100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49058</xdr:rowOff>
    </xdr:from>
    <xdr:ext cx="469744" cy="259045"/>
    <xdr:sp macro="" textlink="">
      <xdr:nvSpPr>
        <xdr:cNvPr id="812" name="テキスト ボックス 811"/>
        <xdr:cNvSpPr txBox="1"/>
      </xdr:nvSpPr>
      <xdr:spPr>
        <a:xfrm>
          <a:off x="19310428" y="1016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126829</xdr:rowOff>
    </xdr:from>
    <xdr:to>
      <xdr:col>98</xdr:col>
      <xdr:colOff>38100</xdr:colOff>
      <xdr:row>59</xdr:row>
      <xdr:rowOff>56979</xdr:rowOff>
    </xdr:to>
    <xdr:sp macro="" textlink="">
      <xdr:nvSpPr>
        <xdr:cNvPr id="813" name="楕円 812"/>
        <xdr:cNvSpPr/>
      </xdr:nvSpPr>
      <xdr:spPr>
        <a:xfrm>
          <a:off x="18605500" y="100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48106</xdr:rowOff>
    </xdr:from>
    <xdr:ext cx="469744" cy="259045"/>
    <xdr:sp macro="" textlink="">
      <xdr:nvSpPr>
        <xdr:cNvPr id="814" name="テキスト ボックス 813"/>
        <xdr:cNvSpPr txBox="1"/>
      </xdr:nvSpPr>
      <xdr:spPr>
        <a:xfrm>
          <a:off x="18421428" y="1016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222</xdr:rowOff>
    </xdr:from>
    <xdr:to>
      <xdr:col>116</xdr:col>
      <xdr:colOff>63500</xdr:colOff>
      <xdr:row>77</xdr:row>
      <xdr:rowOff>68769</xdr:rowOff>
    </xdr:to>
    <xdr:cxnSp macro="">
      <xdr:nvCxnSpPr>
        <xdr:cNvPr id="846" name="直線コネクタ 845"/>
        <xdr:cNvCxnSpPr/>
      </xdr:nvCxnSpPr>
      <xdr:spPr>
        <a:xfrm flipV="1">
          <a:off x="21323300" y="13201872"/>
          <a:ext cx="838200" cy="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68769</xdr:rowOff>
    </xdr:from>
    <xdr:to>
      <xdr:col>111</xdr:col>
      <xdr:colOff>177800</xdr:colOff>
      <xdr:row>77</xdr:row>
      <xdr:rowOff>128467</xdr:rowOff>
    </xdr:to>
    <xdr:cxnSp macro="">
      <xdr:nvCxnSpPr>
        <xdr:cNvPr id="849" name="直線コネクタ 848"/>
        <xdr:cNvCxnSpPr/>
      </xdr:nvCxnSpPr>
      <xdr:spPr>
        <a:xfrm flipV="1">
          <a:off x="20434300" y="13270419"/>
          <a:ext cx="889000" cy="5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128467</xdr:rowOff>
    </xdr:from>
    <xdr:to>
      <xdr:col>107</xdr:col>
      <xdr:colOff>50800</xdr:colOff>
      <xdr:row>77</xdr:row>
      <xdr:rowOff>136303</xdr:rowOff>
    </xdr:to>
    <xdr:cxnSp macro="">
      <xdr:nvCxnSpPr>
        <xdr:cNvPr id="852" name="直線コネクタ 851"/>
        <xdr:cNvCxnSpPr/>
      </xdr:nvCxnSpPr>
      <xdr:spPr>
        <a:xfrm flipV="1">
          <a:off x="19545300" y="13330117"/>
          <a:ext cx="889000" cy="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136303</xdr:rowOff>
    </xdr:from>
    <xdr:to>
      <xdr:col>102</xdr:col>
      <xdr:colOff>114300</xdr:colOff>
      <xdr:row>78</xdr:row>
      <xdr:rowOff>3487</xdr:rowOff>
    </xdr:to>
    <xdr:cxnSp macro="">
      <xdr:nvCxnSpPr>
        <xdr:cNvPr id="855" name="直線コネクタ 854"/>
        <xdr:cNvCxnSpPr/>
      </xdr:nvCxnSpPr>
      <xdr:spPr>
        <a:xfrm flipV="1">
          <a:off x="18656300" y="13337953"/>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9" name="テキスト ボックス 858"/>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120872</xdr:rowOff>
    </xdr:from>
    <xdr:to>
      <xdr:col>116</xdr:col>
      <xdr:colOff>114300</xdr:colOff>
      <xdr:row>77</xdr:row>
      <xdr:rowOff>51022</xdr:rowOff>
    </xdr:to>
    <xdr:sp macro="" textlink="">
      <xdr:nvSpPr>
        <xdr:cNvPr id="865" name="楕円 864"/>
        <xdr:cNvSpPr/>
      </xdr:nvSpPr>
      <xdr:spPr>
        <a:xfrm>
          <a:off x="22110700" y="131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99299</xdr:rowOff>
    </xdr:from>
    <xdr:ext cx="534377" cy="259045"/>
    <xdr:sp macro="" textlink="">
      <xdr:nvSpPr>
        <xdr:cNvPr id="866" name="繰出金該当値テキスト"/>
        <xdr:cNvSpPr txBox="1"/>
      </xdr:nvSpPr>
      <xdr:spPr>
        <a:xfrm>
          <a:off x="22212300" y="131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17969</xdr:rowOff>
    </xdr:from>
    <xdr:to>
      <xdr:col>112</xdr:col>
      <xdr:colOff>38100</xdr:colOff>
      <xdr:row>77</xdr:row>
      <xdr:rowOff>119569</xdr:rowOff>
    </xdr:to>
    <xdr:sp macro="" textlink="">
      <xdr:nvSpPr>
        <xdr:cNvPr id="867" name="楕円 866"/>
        <xdr:cNvSpPr/>
      </xdr:nvSpPr>
      <xdr:spPr>
        <a:xfrm>
          <a:off x="21272500" y="132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110696</xdr:rowOff>
    </xdr:from>
    <xdr:ext cx="534377" cy="259045"/>
    <xdr:sp macro="" textlink="">
      <xdr:nvSpPr>
        <xdr:cNvPr id="868" name="テキスト ボックス 867"/>
        <xdr:cNvSpPr txBox="1"/>
      </xdr:nvSpPr>
      <xdr:spPr>
        <a:xfrm>
          <a:off x="21056111" y="1331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77667</xdr:rowOff>
    </xdr:from>
    <xdr:to>
      <xdr:col>107</xdr:col>
      <xdr:colOff>101600</xdr:colOff>
      <xdr:row>78</xdr:row>
      <xdr:rowOff>7817</xdr:rowOff>
    </xdr:to>
    <xdr:sp macro="" textlink="">
      <xdr:nvSpPr>
        <xdr:cNvPr id="869" name="楕円 868"/>
        <xdr:cNvSpPr/>
      </xdr:nvSpPr>
      <xdr:spPr>
        <a:xfrm>
          <a:off x="20383500" y="132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170394</xdr:rowOff>
    </xdr:from>
    <xdr:ext cx="534377" cy="259045"/>
    <xdr:sp macro="" textlink="">
      <xdr:nvSpPr>
        <xdr:cNvPr id="870" name="テキスト ボックス 869"/>
        <xdr:cNvSpPr txBox="1"/>
      </xdr:nvSpPr>
      <xdr:spPr>
        <a:xfrm>
          <a:off x="20167111" y="1337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85503</xdr:rowOff>
    </xdr:from>
    <xdr:to>
      <xdr:col>102</xdr:col>
      <xdr:colOff>165100</xdr:colOff>
      <xdr:row>78</xdr:row>
      <xdr:rowOff>15653</xdr:rowOff>
    </xdr:to>
    <xdr:sp macro="" textlink="">
      <xdr:nvSpPr>
        <xdr:cNvPr id="871" name="楕円 870"/>
        <xdr:cNvSpPr/>
      </xdr:nvSpPr>
      <xdr:spPr>
        <a:xfrm>
          <a:off x="19494500" y="132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6780</xdr:rowOff>
    </xdr:from>
    <xdr:ext cx="534377" cy="259045"/>
    <xdr:sp macro="" textlink="">
      <xdr:nvSpPr>
        <xdr:cNvPr id="872" name="テキスト ボックス 871"/>
        <xdr:cNvSpPr txBox="1"/>
      </xdr:nvSpPr>
      <xdr:spPr>
        <a:xfrm>
          <a:off x="19278111" y="133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124137</xdr:rowOff>
    </xdr:from>
    <xdr:to>
      <xdr:col>98</xdr:col>
      <xdr:colOff>38100</xdr:colOff>
      <xdr:row>78</xdr:row>
      <xdr:rowOff>54287</xdr:rowOff>
    </xdr:to>
    <xdr:sp macro="" textlink="">
      <xdr:nvSpPr>
        <xdr:cNvPr id="873" name="楕円 872"/>
        <xdr:cNvSpPr/>
      </xdr:nvSpPr>
      <xdr:spPr>
        <a:xfrm>
          <a:off x="18605500" y="1332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45414</xdr:rowOff>
    </xdr:from>
    <xdr:ext cx="534377" cy="259045"/>
    <xdr:sp macro="" textlink="">
      <xdr:nvSpPr>
        <xdr:cNvPr id="874" name="テキスト ボックス 873"/>
        <xdr:cNvSpPr txBox="1"/>
      </xdr:nvSpPr>
      <xdr:spPr>
        <a:xfrm>
          <a:off x="18389111" y="1341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427,312</a:t>
          </a:r>
          <a:r>
            <a:rPr kumimoji="1" lang="ja-JP" altLang="en-US" sz="1300">
              <a:latin typeface="ＭＳ Ｐゴシック" panose="020B0600070205080204" pitchFamily="50" charset="-128"/>
              <a:ea typeface="ＭＳ Ｐゴシック" panose="020B0600070205080204" pitchFamily="50" charset="-128"/>
            </a:rPr>
            <a:t>円となっている。このうち、扶助費は類似団体平均と比べて低い水準にあるが、今後は後期高齢者の人口割合が増えていくことに伴い、増加傾向が見込まれる。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年度から類似団体平均以上の水準となり、中でも更新整備に係る事業費の増加がみられた。今後も大規模投資事業に係る事業費増が見込まれている。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106,482
104,993
210.32
46,617,343
45,501,026
780,979
24,314,831
30,016,102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117411</xdr:rowOff>
    </xdr:from>
    <xdr:to>
      <xdr:col>24</xdr:col>
      <xdr:colOff>63500</xdr:colOff>
      <xdr:row>34</xdr:row>
      <xdr:rowOff>147129</xdr:rowOff>
    </xdr:to>
    <xdr:cxnSp macro="">
      <xdr:nvCxnSpPr>
        <xdr:cNvPr id="57" name="直線コネクタ 56"/>
        <xdr:cNvCxnSpPr/>
      </xdr:nvCxnSpPr>
      <xdr:spPr>
        <a:xfrm flipV="1">
          <a:off x="3797300" y="5946711"/>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147129</xdr:rowOff>
    </xdr:from>
    <xdr:to>
      <xdr:col>19</xdr:col>
      <xdr:colOff>177800</xdr:colOff>
      <xdr:row>35</xdr:row>
      <xdr:rowOff>3111</xdr:rowOff>
    </xdr:to>
    <xdr:cxnSp macro="">
      <xdr:nvCxnSpPr>
        <xdr:cNvPr id="60" name="直線コネクタ 59"/>
        <xdr:cNvCxnSpPr/>
      </xdr:nvCxnSpPr>
      <xdr:spPr>
        <a:xfrm flipV="1">
          <a:off x="2908300" y="5976429"/>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3111</xdr:rowOff>
    </xdr:from>
    <xdr:to>
      <xdr:col>15</xdr:col>
      <xdr:colOff>50800</xdr:colOff>
      <xdr:row>35</xdr:row>
      <xdr:rowOff>49403</xdr:rowOff>
    </xdr:to>
    <xdr:cxnSp macro="">
      <xdr:nvCxnSpPr>
        <xdr:cNvPr id="63" name="直線コネクタ 62"/>
        <xdr:cNvCxnSpPr/>
      </xdr:nvCxnSpPr>
      <xdr:spPr>
        <a:xfrm flipV="1">
          <a:off x="2019300" y="6003861"/>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49403</xdr:rowOff>
    </xdr:from>
    <xdr:to>
      <xdr:col>10</xdr:col>
      <xdr:colOff>114300</xdr:colOff>
      <xdr:row>35</xdr:row>
      <xdr:rowOff>63119</xdr:rowOff>
    </xdr:to>
    <xdr:cxnSp macro="">
      <xdr:nvCxnSpPr>
        <xdr:cNvPr id="66" name="直線コネクタ 65"/>
        <xdr:cNvCxnSpPr/>
      </xdr:nvCxnSpPr>
      <xdr:spPr>
        <a:xfrm flipV="1">
          <a:off x="1130300" y="605015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66611</xdr:rowOff>
    </xdr:from>
    <xdr:to>
      <xdr:col>24</xdr:col>
      <xdr:colOff>114300</xdr:colOff>
      <xdr:row>34</xdr:row>
      <xdr:rowOff>168211</xdr:rowOff>
    </xdr:to>
    <xdr:sp macro="" textlink="">
      <xdr:nvSpPr>
        <xdr:cNvPr id="76" name="楕円 75"/>
        <xdr:cNvSpPr/>
      </xdr:nvSpPr>
      <xdr:spPr>
        <a:xfrm>
          <a:off x="4584700" y="58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89488</xdr:rowOff>
    </xdr:from>
    <xdr:ext cx="469744" cy="259045"/>
    <xdr:sp macro="" textlink="">
      <xdr:nvSpPr>
        <xdr:cNvPr id="77" name="議会費該当値テキスト"/>
        <xdr:cNvSpPr txBox="1"/>
      </xdr:nvSpPr>
      <xdr:spPr>
        <a:xfrm>
          <a:off x="4686300" y="574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96329</xdr:rowOff>
    </xdr:from>
    <xdr:to>
      <xdr:col>20</xdr:col>
      <xdr:colOff>38100</xdr:colOff>
      <xdr:row>35</xdr:row>
      <xdr:rowOff>26479</xdr:rowOff>
    </xdr:to>
    <xdr:sp macro="" textlink="">
      <xdr:nvSpPr>
        <xdr:cNvPr id="78" name="楕円 77"/>
        <xdr:cNvSpPr/>
      </xdr:nvSpPr>
      <xdr:spPr>
        <a:xfrm>
          <a:off x="3746500" y="59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43006</xdr:rowOff>
    </xdr:from>
    <xdr:ext cx="469744" cy="259045"/>
    <xdr:sp macro="" textlink="">
      <xdr:nvSpPr>
        <xdr:cNvPr id="79" name="テキスト ボックス 78"/>
        <xdr:cNvSpPr txBox="1"/>
      </xdr:nvSpPr>
      <xdr:spPr>
        <a:xfrm>
          <a:off x="3562428" y="570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123761</xdr:rowOff>
    </xdr:from>
    <xdr:to>
      <xdr:col>15</xdr:col>
      <xdr:colOff>101600</xdr:colOff>
      <xdr:row>35</xdr:row>
      <xdr:rowOff>53911</xdr:rowOff>
    </xdr:to>
    <xdr:sp macro="" textlink="">
      <xdr:nvSpPr>
        <xdr:cNvPr id="80" name="楕円 79"/>
        <xdr:cNvSpPr/>
      </xdr:nvSpPr>
      <xdr:spPr>
        <a:xfrm>
          <a:off x="2857500" y="59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70438</xdr:rowOff>
    </xdr:from>
    <xdr:ext cx="469744" cy="259045"/>
    <xdr:sp macro="" textlink="">
      <xdr:nvSpPr>
        <xdr:cNvPr id="81" name="テキスト ボックス 80"/>
        <xdr:cNvSpPr txBox="1"/>
      </xdr:nvSpPr>
      <xdr:spPr>
        <a:xfrm>
          <a:off x="2673428" y="572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170053</xdr:rowOff>
    </xdr:from>
    <xdr:to>
      <xdr:col>10</xdr:col>
      <xdr:colOff>165100</xdr:colOff>
      <xdr:row>35</xdr:row>
      <xdr:rowOff>100203</xdr:rowOff>
    </xdr:to>
    <xdr:sp macro="" textlink="">
      <xdr:nvSpPr>
        <xdr:cNvPr id="82" name="楕円 81"/>
        <xdr:cNvSpPr/>
      </xdr:nvSpPr>
      <xdr:spPr>
        <a:xfrm>
          <a:off x="1968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116730</xdr:rowOff>
    </xdr:from>
    <xdr:ext cx="469744" cy="259045"/>
    <xdr:sp macro="" textlink="">
      <xdr:nvSpPr>
        <xdr:cNvPr id="83" name="テキスト ボックス 82"/>
        <xdr:cNvSpPr txBox="1"/>
      </xdr:nvSpPr>
      <xdr:spPr>
        <a:xfrm>
          <a:off x="1784428"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12319</xdr:rowOff>
    </xdr:from>
    <xdr:to>
      <xdr:col>6</xdr:col>
      <xdr:colOff>38100</xdr:colOff>
      <xdr:row>35</xdr:row>
      <xdr:rowOff>113919</xdr:rowOff>
    </xdr:to>
    <xdr:sp macro="" textlink="">
      <xdr:nvSpPr>
        <xdr:cNvPr id="84" name="楕円 83"/>
        <xdr:cNvSpPr/>
      </xdr:nvSpPr>
      <xdr:spPr>
        <a:xfrm>
          <a:off x="1079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130446</xdr:rowOff>
    </xdr:from>
    <xdr:ext cx="469744" cy="259045"/>
    <xdr:sp macro="" textlink="">
      <xdr:nvSpPr>
        <xdr:cNvPr id="85" name="テキスト ボックス 84"/>
        <xdr:cNvSpPr txBox="1"/>
      </xdr:nvSpPr>
      <xdr:spPr>
        <a:xfrm>
          <a:off x="895428"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140267</xdr:rowOff>
    </xdr:from>
    <xdr:to>
      <xdr:col>24</xdr:col>
      <xdr:colOff>63500</xdr:colOff>
      <xdr:row>58</xdr:row>
      <xdr:rowOff>14675</xdr:rowOff>
    </xdr:to>
    <xdr:cxnSp macro="">
      <xdr:nvCxnSpPr>
        <xdr:cNvPr id="114" name="直線コネクタ 113"/>
        <xdr:cNvCxnSpPr/>
      </xdr:nvCxnSpPr>
      <xdr:spPr>
        <a:xfrm flipV="1">
          <a:off x="3797300" y="9912917"/>
          <a:ext cx="838200" cy="4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14675</xdr:rowOff>
    </xdr:from>
    <xdr:to>
      <xdr:col>19</xdr:col>
      <xdr:colOff>177800</xdr:colOff>
      <xdr:row>58</xdr:row>
      <xdr:rowOff>20790</xdr:rowOff>
    </xdr:to>
    <xdr:cxnSp macro="">
      <xdr:nvCxnSpPr>
        <xdr:cNvPr id="117" name="直線コネクタ 116"/>
        <xdr:cNvCxnSpPr/>
      </xdr:nvCxnSpPr>
      <xdr:spPr>
        <a:xfrm flipV="1">
          <a:off x="2908300" y="9958775"/>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20790</xdr:rowOff>
    </xdr:from>
    <xdr:to>
      <xdr:col>15</xdr:col>
      <xdr:colOff>50800</xdr:colOff>
      <xdr:row>58</xdr:row>
      <xdr:rowOff>39329</xdr:rowOff>
    </xdr:to>
    <xdr:cxnSp macro="">
      <xdr:nvCxnSpPr>
        <xdr:cNvPr id="120" name="直線コネクタ 119"/>
        <xdr:cNvCxnSpPr/>
      </xdr:nvCxnSpPr>
      <xdr:spPr>
        <a:xfrm flipV="1">
          <a:off x="2019300" y="9964890"/>
          <a:ext cx="889000" cy="1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5104</xdr:rowOff>
    </xdr:from>
    <xdr:to>
      <xdr:col>10</xdr:col>
      <xdr:colOff>114300</xdr:colOff>
      <xdr:row>58</xdr:row>
      <xdr:rowOff>39329</xdr:rowOff>
    </xdr:to>
    <xdr:cxnSp macro="">
      <xdr:nvCxnSpPr>
        <xdr:cNvPr id="123" name="直線コネクタ 122"/>
        <xdr:cNvCxnSpPr/>
      </xdr:nvCxnSpPr>
      <xdr:spPr>
        <a:xfrm>
          <a:off x="1130300" y="9606304"/>
          <a:ext cx="889000" cy="37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89467</xdr:rowOff>
    </xdr:from>
    <xdr:to>
      <xdr:col>24</xdr:col>
      <xdr:colOff>114300</xdr:colOff>
      <xdr:row>58</xdr:row>
      <xdr:rowOff>19617</xdr:rowOff>
    </xdr:to>
    <xdr:sp macro="" textlink="">
      <xdr:nvSpPr>
        <xdr:cNvPr id="133" name="楕円 132"/>
        <xdr:cNvSpPr/>
      </xdr:nvSpPr>
      <xdr:spPr>
        <a:xfrm>
          <a:off x="4584700" y="986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48844</xdr:rowOff>
    </xdr:from>
    <xdr:ext cx="534377" cy="259045"/>
    <xdr:sp macro="" textlink="">
      <xdr:nvSpPr>
        <xdr:cNvPr id="134" name="総務費該当値テキスト"/>
        <xdr:cNvSpPr txBox="1"/>
      </xdr:nvSpPr>
      <xdr:spPr>
        <a:xfrm>
          <a:off x="4686300" y="96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135325</xdr:rowOff>
    </xdr:from>
    <xdr:to>
      <xdr:col>20</xdr:col>
      <xdr:colOff>38100</xdr:colOff>
      <xdr:row>58</xdr:row>
      <xdr:rowOff>65475</xdr:rowOff>
    </xdr:to>
    <xdr:sp macro="" textlink="">
      <xdr:nvSpPr>
        <xdr:cNvPr id="135" name="楕円 134"/>
        <xdr:cNvSpPr/>
      </xdr:nvSpPr>
      <xdr:spPr>
        <a:xfrm>
          <a:off x="3746500" y="99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56602</xdr:rowOff>
    </xdr:from>
    <xdr:ext cx="534377" cy="259045"/>
    <xdr:sp macro="" textlink="">
      <xdr:nvSpPr>
        <xdr:cNvPr id="136" name="テキスト ボックス 135"/>
        <xdr:cNvSpPr txBox="1"/>
      </xdr:nvSpPr>
      <xdr:spPr>
        <a:xfrm>
          <a:off x="3530111" y="1000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141440</xdr:rowOff>
    </xdr:from>
    <xdr:to>
      <xdr:col>15</xdr:col>
      <xdr:colOff>101600</xdr:colOff>
      <xdr:row>58</xdr:row>
      <xdr:rowOff>71590</xdr:rowOff>
    </xdr:to>
    <xdr:sp macro="" textlink="">
      <xdr:nvSpPr>
        <xdr:cNvPr id="137" name="楕円 136"/>
        <xdr:cNvSpPr/>
      </xdr:nvSpPr>
      <xdr:spPr>
        <a:xfrm>
          <a:off x="2857500" y="99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62717</xdr:rowOff>
    </xdr:from>
    <xdr:ext cx="534377" cy="259045"/>
    <xdr:sp macro="" textlink="">
      <xdr:nvSpPr>
        <xdr:cNvPr id="138" name="テキスト ボックス 137"/>
        <xdr:cNvSpPr txBox="1"/>
      </xdr:nvSpPr>
      <xdr:spPr>
        <a:xfrm>
          <a:off x="2641111" y="1000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159979</xdr:rowOff>
    </xdr:from>
    <xdr:to>
      <xdr:col>10</xdr:col>
      <xdr:colOff>165100</xdr:colOff>
      <xdr:row>58</xdr:row>
      <xdr:rowOff>90129</xdr:rowOff>
    </xdr:to>
    <xdr:sp macro="" textlink="">
      <xdr:nvSpPr>
        <xdr:cNvPr id="139" name="楕円 138"/>
        <xdr:cNvSpPr/>
      </xdr:nvSpPr>
      <xdr:spPr>
        <a:xfrm>
          <a:off x="1968500" y="99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81256</xdr:rowOff>
    </xdr:from>
    <xdr:ext cx="534377" cy="259045"/>
    <xdr:sp macro="" textlink="">
      <xdr:nvSpPr>
        <xdr:cNvPr id="140" name="テキスト ボックス 139"/>
        <xdr:cNvSpPr txBox="1"/>
      </xdr:nvSpPr>
      <xdr:spPr>
        <a:xfrm>
          <a:off x="1752111" y="1002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125754</xdr:rowOff>
    </xdr:from>
    <xdr:to>
      <xdr:col>6</xdr:col>
      <xdr:colOff>38100</xdr:colOff>
      <xdr:row>56</xdr:row>
      <xdr:rowOff>55904</xdr:rowOff>
    </xdr:to>
    <xdr:sp macro="" textlink="">
      <xdr:nvSpPr>
        <xdr:cNvPr id="141" name="楕円 140"/>
        <xdr:cNvSpPr/>
      </xdr:nvSpPr>
      <xdr:spPr>
        <a:xfrm>
          <a:off x="1079500" y="95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47031</xdr:rowOff>
    </xdr:from>
    <xdr:ext cx="599010" cy="259045"/>
    <xdr:sp macro="" textlink="">
      <xdr:nvSpPr>
        <xdr:cNvPr id="142" name="テキスト ボックス 141"/>
        <xdr:cNvSpPr txBox="1"/>
      </xdr:nvSpPr>
      <xdr:spPr>
        <a:xfrm>
          <a:off x="830795" y="964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88740</xdr:rowOff>
    </xdr:from>
    <xdr:to>
      <xdr:col>24</xdr:col>
      <xdr:colOff>63500</xdr:colOff>
      <xdr:row>77</xdr:row>
      <xdr:rowOff>124772</xdr:rowOff>
    </xdr:to>
    <xdr:cxnSp macro="">
      <xdr:nvCxnSpPr>
        <xdr:cNvPr id="170" name="直線コネクタ 169"/>
        <xdr:cNvCxnSpPr/>
      </xdr:nvCxnSpPr>
      <xdr:spPr>
        <a:xfrm flipV="1">
          <a:off x="3797300" y="13290390"/>
          <a:ext cx="838200" cy="3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124772</xdr:rowOff>
    </xdr:from>
    <xdr:to>
      <xdr:col>19</xdr:col>
      <xdr:colOff>177800</xdr:colOff>
      <xdr:row>77</xdr:row>
      <xdr:rowOff>161454</xdr:rowOff>
    </xdr:to>
    <xdr:cxnSp macro="">
      <xdr:nvCxnSpPr>
        <xdr:cNvPr id="173" name="直線コネクタ 172"/>
        <xdr:cNvCxnSpPr/>
      </xdr:nvCxnSpPr>
      <xdr:spPr>
        <a:xfrm flipV="1">
          <a:off x="2908300" y="13326422"/>
          <a:ext cx="889000" cy="3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129280</xdr:rowOff>
    </xdr:from>
    <xdr:to>
      <xdr:col>15</xdr:col>
      <xdr:colOff>50800</xdr:colOff>
      <xdr:row>77</xdr:row>
      <xdr:rowOff>161454</xdr:rowOff>
    </xdr:to>
    <xdr:cxnSp macro="">
      <xdr:nvCxnSpPr>
        <xdr:cNvPr id="176" name="直線コネクタ 175"/>
        <xdr:cNvCxnSpPr/>
      </xdr:nvCxnSpPr>
      <xdr:spPr>
        <a:xfrm>
          <a:off x="2019300" y="133309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129280</xdr:rowOff>
    </xdr:from>
    <xdr:to>
      <xdr:col>10</xdr:col>
      <xdr:colOff>114300</xdr:colOff>
      <xdr:row>78</xdr:row>
      <xdr:rowOff>67856</xdr:rowOff>
    </xdr:to>
    <xdr:cxnSp macro="">
      <xdr:nvCxnSpPr>
        <xdr:cNvPr id="179" name="直線コネクタ 178"/>
        <xdr:cNvCxnSpPr/>
      </xdr:nvCxnSpPr>
      <xdr:spPr>
        <a:xfrm flipV="1">
          <a:off x="1130300" y="13330930"/>
          <a:ext cx="889000" cy="1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37940</xdr:rowOff>
    </xdr:from>
    <xdr:to>
      <xdr:col>24</xdr:col>
      <xdr:colOff>114300</xdr:colOff>
      <xdr:row>77</xdr:row>
      <xdr:rowOff>139540</xdr:rowOff>
    </xdr:to>
    <xdr:sp macro="" textlink="">
      <xdr:nvSpPr>
        <xdr:cNvPr id="189" name="楕円 188"/>
        <xdr:cNvSpPr/>
      </xdr:nvSpPr>
      <xdr:spPr>
        <a:xfrm>
          <a:off x="4584700" y="1323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124317</xdr:rowOff>
    </xdr:from>
    <xdr:ext cx="599010" cy="259045"/>
    <xdr:sp macro="" textlink="">
      <xdr:nvSpPr>
        <xdr:cNvPr id="190" name="民生費該当値テキスト"/>
        <xdr:cNvSpPr txBox="1"/>
      </xdr:nvSpPr>
      <xdr:spPr>
        <a:xfrm>
          <a:off x="4686300" y="1315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73972</xdr:rowOff>
    </xdr:from>
    <xdr:to>
      <xdr:col>20</xdr:col>
      <xdr:colOff>38100</xdr:colOff>
      <xdr:row>78</xdr:row>
      <xdr:rowOff>4122</xdr:rowOff>
    </xdr:to>
    <xdr:sp macro="" textlink="">
      <xdr:nvSpPr>
        <xdr:cNvPr id="191" name="楕円 190"/>
        <xdr:cNvSpPr/>
      </xdr:nvSpPr>
      <xdr:spPr>
        <a:xfrm>
          <a:off x="3746500" y="132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166699</xdr:rowOff>
    </xdr:from>
    <xdr:ext cx="599010" cy="259045"/>
    <xdr:sp macro="" textlink="">
      <xdr:nvSpPr>
        <xdr:cNvPr id="192" name="テキスト ボックス 191"/>
        <xdr:cNvSpPr txBox="1"/>
      </xdr:nvSpPr>
      <xdr:spPr>
        <a:xfrm>
          <a:off x="3497795" y="1336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110654</xdr:rowOff>
    </xdr:from>
    <xdr:to>
      <xdr:col>15</xdr:col>
      <xdr:colOff>101600</xdr:colOff>
      <xdr:row>78</xdr:row>
      <xdr:rowOff>40804</xdr:rowOff>
    </xdr:to>
    <xdr:sp macro="" textlink="">
      <xdr:nvSpPr>
        <xdr:cNvPr id="193" name="楕円 192"/>
        <xdr:cNvSpPr/>
      </xdr:nvSpPr>
      <xdr:spPr>
        <a:xfrm>
          <a:off x="2857500" y="1331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31931</xdr:rowOff>
    </xdr:from>
    <xdr:ext cx="599010" cy="259045"/>
    <xdr:sp macro="" textlink="">
      <xdr:nvSpPr>
        <xdr:cNvPr id="194" name="テキスト ボックス 193"/>
        <xdr:cNvSpPr txBox="1"/>
      </xdr:nvSpPr>
      <xdr:spPr>
        <a:xfrm>
          <a:off x="2608795" y="1340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78480</xdr:rowOff>
    </xdr:from>
    <xdr:to>
      <xdr:col>10</xdr:col>
      <xdr:colOff>165100</xdr:colOff>
      <xdr:row>78</xdr:row>
      <xdr:rowOff>8630</xdr:rowOff>
    </xdr:to>
    <xdr:sp macro="" textlink="">
      <xdr:nvSpPr>
        <xdr:cNvPr id="195" name="楕円 194"/>
        <xdr:cNvSpPr/>
      </xdr:nvSpPr>
      <xdr:spPr>
        <a:xfrm>
          <a:off x="1968500" y="13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171207</xdr:rowOff>
    </xdr:from>
    <xdr:ext cx="599010" cy="259045"/>
    <xdr:sp macro="" textlink="">
      <xdr:nvSpPr>
        <xdr:cNvPr id="196" name="テキスト ボックス 195"/>
        <xdr:cNvSpPr txBox="1"/>
      </xdr:nvSpPr>
      <xdr:spPr>
        <a:xfrm>
          <a:off x="1719795" y="1337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17056</xdr:rowOff>
    </xdr:from>
    <xdr:to>
      <xdr:col>6</xdr:col>
      <xdr:colOff>38100</xdr:colOff>
      <xdr:row>78</xdr:row>
      <xdr:rowOff>118656</xdr:rowOff>
    </xdr:to>
    <xdr:sp macro="" textlink="">
      <xdr:nvSpPr>
        <xdr:cNvPr id="197" name="楕円 196"/>
        <xdr:cNvSpPr/>
      </xdr:nvSpPr>
      <xdr:spPr>
        <a:xfrm>
          <a:off x="1079500" y="133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109783</xdr:rowOff>
    </xdr:from>
    <xdr:ext cx="599010" cy="259045"/>
    <xdr:sp macro="" textlink="">
      <xdr:nvSpPr>
        <xdr:cNvPr id="198" name="テキスト ボックス 197"/>
        <xdr:cNvSpPr txBox="1"/>
      </xdr:nvSpPr>
      <xdr:spPr>
        <a:xfrm>
          <a:off x="830795" y="1348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105144</xdr:rowOff>
    </xdr:from>
    <xdr:to>
      <xdr:col>24</xdr:col>
      <xdr:colOff>63500</xdr:colOff>
      <xdr:row>96</xdr:row>
      <xdr:rowOff>109238</xdr:rowOff>
    </xdr:to>
    <xdr:cxnSp macro="">
      <xdr:nvCxnSpPr>
        <xdr:cNvPr id="228" name="直線コネクタ 227"/>
        <xdr:cNvCxnSpPr/>
      </xdr:nvCxnSpPr>
      <xdr:spPr>
        <a:xfrm flipV="1">
          <a:off x="3797300" y="16564344"/>
          <a:ext cx="838200" cy="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29" name="衛生費平均値テキスト"/>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103600</xdr:rowOff>
    </xdr:from>
    <xdr:to>
      <xdr:col>19</xdr:col>
      <xdr:colOff>177800</xdr:colOff>
      <xdr:row>96</xdr:row>
      <xdr:rowOff>109238</xdr:rowOff>
    </xdr:to>
    <xdr:cxnSp macro="">
      <xdr:nvCxnSpPr>
        <xdr:cNvPr id="231" name="直線コネクタ 230"/>
        <xdr:cNvCxnSpPr/>
      </xdr:nvCxnSpPr>
      <xdr:spPr>
        <a:xfrm>
          <a:off x="2908300" y="16391350"/>
          <a:ext cx="889000" cy="17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3" name="テキスト ボックス 232"/>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103600</xdr:rowOff>
    </xdr:from>
    <xdr:to>
      <xdr:col>15</xdr:col>
      <xdr:colOff>50800</xdr:colOff>
      <xdr:row>95</xdr:row>
      <xdr:rowOff>164885</xdr:rowOff>
    </xdr:to>
    <xdr:cxnSp macro="">
      <xdr:nvCxnSpPr>
        <xdr:cNvPr id="234" name="直線コネクタ 233"/>
        <xdr:cNvCxnSpPr/>
      </xdr:nvCxnSpPr>
      <xdr:spPr>
        <a:xfrm flipV="1">
          <a:off x="2019300" y="16391350"/>
          <a:ext cx="889000" cy="6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6" name="テキスト ボックス 235"/>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164885</xdr:rowOff>
    </xdr:from>
    <xdr:to>
      <xdr:col>10</xdr:col>
      <xdr:colOff>114300</xdr:colOff>
      <xdr:row>96</xdr:row>
      <xdr:rowOff>118441</xdr:rowOff>
    </xdr:to>
    <xdr:cxnSp macro="">
      <xdr:nvCxnSpPr>
        <xdr:cNvPr id="237" name="直線コネクタ 236"/>
        <xdr:cNvCxnSpPr/>
      </xdr:nvCxnSpPr>
      <xdr:spPr>
        <a:xfrm flipV="1">
          <a:off x="1130300" y="16452635"/>
          <a:ext cx="889000" cy="1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39" name="テキスト ボックス 238"/>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1" name="テキスト ボックス 240"/>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54344</xdr:rowOff>
    </xdr:from>
    <xdr:to>
      <xdr:col>24</xdr:col>
      <xdr:colOff>114300</xdr:colOff>
      <xdr:row>96</xdr:row>
      <xdr:rowOff>155944</xdr:rowOff>
    </xdr:to>
    <xdr:sp macro="" textlink="">
      <xdr:nvSpPr>
        <xdr:cNvPr id="247" name="楕円 246"/>
        <xdr:cNvSpPr/>
      </xdr:nvSpPr>
      <xdr:spPr>
        <a:xfrm>
          <a:off x="4584700" y="165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77221</xdr:rowOff>
    </xdr:from>
    <xdr:ext cx="534377" cy="259045"/>
    <xdr:sp macro="" textlink="">
      <xdr:nvSpPr>
        <xdr:cNvPr id="248" name="衛生費該当値テキスト"/>
        <xdr:cNvSpPr txBox="1"/>
      </xdr:nvSpPr>
      <xdr:spPr>
        <a:xfrm>
          <a:off x="4686300" y="163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58438</xdr:rowOff>
    </xdr:from>
    <xdr:to>
      <xdr:col>20</xdr:col>
      <xdr:colOff>38100</xdr:colOff>
      <xdr:row>96</xdr:row>
      <xdr:rowOff>160038</xdr:rowOff>
    </xdr:to>
    <xdr:sp macro="" textlink="">
      <xdr:nvSpPr>
        <xdr:cNvPr id="249" name="楕円 248"/>
        <xdr:cNvSpPr/>
      </xdr:nvSpPr>
      <xdr:spPr>
        <a:xfrm>
          <a:off x="3746500" y="165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5115</xdr:rowOff>
    </xdr:from>
    <xdr:ext cx="534377" cy="259045"/>
    <xdr:sp macro="" textlink="">
      <xdr:nvSpPr>
        <xdr:cNvPr id="250" name="テキスト ボックス 249"/>
        <xdr:cNvSpPr txBox="1"/>
      </xdr:nvSpPr>
      <xdr:spPr>
        <a:xfrm>
          <a:off x="3530111" y="1629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52800</xdr:rowOff>
    </xdr:from>
    <xdr:to>
      <xdr:col>15</xdr:col>
      <xdr:colOff>101600</xdr:colOff>
      <xdr:row>95</xdr:row>
      <xdr:rowOff>154400</xdr:rowOff>
    </xdr:to>
    <xdr:sp macro="" textlink="">
      <xdr:nvSpPr>
        <xdr:cNvPr id="251" name="楕円 250"/>
        <xdr:cNvSpPr/>
      </xdr:nvSpPr>
      <xdr:spPr>
        <a:xfrm>
          <a:off x="2857500" y="163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170927</xdr:rowOff>
    </xdr:from>
    <xdr:ext cx="534377" cy="259045"/>
    <xdr:sp macro="" textlink="">
      <xdr:nvSpPr>
        <xdr:cNvPr id="252" name="テキスト ボックス 251"/>
        <xdr:cNvSpPr txBox="1"/>
      </xdr:nvSpPr>
      <xdr:spPr>
        <a:xfrm>
          <a:off x="2641111" y="1611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114085</xdr:rowOff>
    </xdr:from>
    <xdr:to>
      <xdr:col>10</xdr:col>
      <xdr:colOff>165100</xdr:colOff>
      <xdr:row>96</xdr:row>
      <xdr:rowOff>44235</xdr:rowOff>
    </xdr:to>
    <xdr:sp macro="" textlink="">
      <xdr:nvSpPr>
        <xdr:cNvPr id="253" name="楕円 252"/>
        <xdr:cNvSpPr/>
      </xdr:nvSpPr>
      <xdr:spPr>
        <a:xfrm>
          <a:off x="1968500" y="164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60762</xdr:rowOff>
    </xdr:from>
    <xdr:ext cx="534377" cy="259045"/>
    <xdr:sp macro="" textlink="">
      <xdr:nvSpPr>
        <xdr:cNvPr id="254" name="テキスト ボックス 253"/>
        <xdr:cNvSpPr txBox="1"/>
      </xdr:nvSpPr>
      <xdr:spPr>
        <a:xfrm>
          <a:off x="1752111" y="16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67641</xdr:rowOff>
    </xdr:from>
    <xdr:to>
      <xdr:col>6</xdr:col>
      <xdr:colOff>38100</xdr:colOff>
      <xdr:row>96</xdr:row>
      <xdr:rowOff>169241</xdr:rowOff>
    </xdr:to>
    <xdr:sp macro="" textlink="">
      <xdr:nvSpPr>
        <xdr:cNvPr id="255" name="楕円 254"/>
        <xdr:cNvSpPr/>
      </xdr:nvSpPr>
      <xdr:spPr>
        <a:xfrm>
          <a:off x="1079500" y="1652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14318</xdr:rowOff>
    </xdr:from>
    <xdr:ext cx="534377" cy="259045"/>
    <xdr:sp macro="" textlink="">
      <xdr:nvSpPr>
        <xdr:cNvPr id="256" name="テキスト ボックス 255"/>
        <xdr:cNvSpPr txBox="1"/>
      </xdr:nvSpPr>
      <xdr:spPr>
        <a:xfrm>
          <a:off x="863111" y="1630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142367</xdr:rowOff>
    </xdr:from>
    <xdr:to>
      <xdr:col>55</xdr:col>
      <xdr:colOff>0</xdr:colOff>
      <xdr:row>38</xdr:row>
      <xdr:rowOff>143129</xdr:rowOff>
    </xdr:to>
    <xdr:cxnSp macro="">
      <xdr:nvCxnSpPr>
        <xdr:cNvPr id="285" name="直線コネクタ 284"/>
        <xdr:cNvCxnSpPr/>
      </xdr:nvCxnSpPr>
      <xdr:spPr>
        <a:xfrm>
          <a:off x="9639300" y="665746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142367</xdr:rowOff>
    </xdr:from>
    <xdr:to>
      <xdr:col>50</xdr:col>
      <xdr:colOff>114300</xdr:colOff>
      <xdr:row>39</xdr:row>
      <xdr:rowOff>3302</xdr:rowOff>
    </xdr:to>
    <xdr:cxnSp macro="">
      <xdr:nvCxnSpPr>
        <xdr:cNvPr id="288" name="直線コネクタ 287"/>
        <xdr:cNvCxnSpPr/>
      </xdr:nvCxnSpPr>
      <xdr:spPr>
        <a:xfrm flipV="1">
          <a:off x="8750300" y="6657467"/>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0" name="テキスト ボックス 289"/>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125984</xdr:rowOff>
    </xdr:from>
    <xdr:to>
      <xdr:col>45</xdr:col>
      <xdr:colOff>177800</xdr:colOff>
      <xdr:row>39</xdr:row>
      <xdr:rowOff>3302</xdr:rowOff>
    </xdr:to>
    <xdr:cxnSp macro="">
      <xdr:nvCxnSpPr>
        <xdr:cNvPr id="291" name="直線コネクタ 290"/>
        <xdr:cNvCxnSpPr/>
      </xdr:nvCxnSpPr>
      <xdr:spPr>
        <a:xfrm>
          <a:off x="7861300" y="6641084"/>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3" name="テキスト ボックス 292"/>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125984</xdr:rowOff>
    </xdr:from>
    <xdr:to>
      <xdr:col>41</xdr:col>
      <xdr:colOff>50800</xdr:colOff>
      <xdr:row>39</xdr:row>
      <xdr:rowOff>3302</xdr:rowOff>
    </xdr:to>
    <xdr:cxnSp macro="">
      <xdr:nvCxnSpPr>
        <xdr:cNvPr id="294" name="直線コネクタ 293"/>
        <xdr:cNvCxnSpPr/>
      </xdr:nvCxnSpPr>
      <xdr:spPr>
        <a:xfrm flipV="1">
          <a:off x="6972300" y="6641084"/>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6" name="テキスト ボックス 295"/>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298" name="テキスト ボックス 297"/>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92329</xdr:rowOff>
    </xdr:from>
    <xdr:to>
      <xdr:col>55</xdr:col>
      <xdr:colOff>50800</xdr:colOff>
      <xdr:row>39</xdr:row>
      <xdr:rowOff>22479</xdr:rowOff>
    </xdr:to>
    <xdr:sp macro="" textlink="">
      <xdr:nvSpPr>
        <xdr:cNvPr id="304" name="楕円 303"/>
        <xdr:cNvSpPr/>
      </xdr:nvSpPr>
      <xdr:spPr>
        <a:xfrm>
          <a:off x="104267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7256</xdr:rowOff>
    </xdr:from>
    <xdr:ext cx="378565" cy="259045"/>
    <xdr:sp macro="" textlink="">
      <xdr:nvSpPr>
        <xdr:cNvPr id="305" name="労働費該当値テキスト"/>
        <xdr:cNvSpPr txBox="1"/>
      </xdr:nvSpPr>
      <xdr:spPr>
        <a:xfrm>
          <a:off x="10528300" y="6522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91567</xdr:rowOff>
    </xdr:from>
    <xdr:to>
      <xdr:col>50</xdr:col>
      <xdr:colOff>165100</xdr:colOff>
      <xdr:row>39</xdr:row>
      <xdr:rowOff>21717</xdr:rowOff>
    </xdr:to>
    <xdr:sp macro="" textlink="">
      <xdr:nvSpPr>
        <xdr:cNvPr id="306" name="楕円 305"/>
        <xdr:cNvSpPr/>
      </xdr:nvSpPr>
      <xdr:spPr>
        <a:xfrm>
          <a:off x="9588500" y="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12844</xdr:rowOff>
    </xdr:from>
    <xdr:ext cx="378565" cy="259045"/>
    <xdr:sp macro="" textlink="">
      <xdr:nvSpPr>
        <xdr:cNvPr id="307" name="テキスト ボックス 306"/>
        <xdr:cNvSpPr txBox="1"/>
      </xdr:nvSpPr>
      <xdr:spPr>
        <a:xfrm>
          <a:off x="9450017" y="6699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123952</xdr:rowOff>
    </xdr:from>
    <xdr:to>
      <xdr:col>46</xdr:col>
      <xdr:colOff>38100</xdr:colOff>
      <xdr:row>39</xdr:row>
      <xdr:rowOff>54102</xdr:rowOff>
    </xdr:to>
    <xdr:sp macro="" textlink="">
      <xdr:nvSpPr>
        <xdr:cNvPr id="308" name="楕円 307"/>
        <xdr:cNvSpPr/>
      </xdr:nvSpPr>
      <xdr:spPr>
        <a:xfrm>
          <a:off x="8699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45229</xdr:rowOff>
    </xdr:from>
    <xdr:ext cx="378565" cy="259045"/>
    <xdr:sp macro="" textlink="">
      <xdr:nvSpPr>
        <xdr:cNvPr id="309" name="テキスト ボックス 308"/>
        <xdr:cNvSpPr txBox="1"/>
      </xdr:nvSpPr>
      <xdr:spPr>
        <a:xfrm>
          <a:off x="8561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75184</xdr:rowOff>
    </xdr:from>
    <xdr:to>
      <xdr:col>41</xdr:col>
      <xdr:colOff>101600</xdr:colOff>
      <xdr:row>39</xdr:row>
      <xdr:rowOff>5334</xdr:rowOff>
    </xdr:to>
    <xdr:sp macro="" textlink="">
      <xdr:nvSpPr>
        <xdr:cNvPr id="310" name="楕円 309"/>
        <xdr:cNvSpPr/>
      </xdr:nvSpPr>
      <xdr:spPr>
        <a:xfrm>
          <a:off x="7810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167911</xdr:rowOff>
    </xdr:from>
    <xdr:ext cx="378565" cy="259045"/>
    <xdr:sp macro="" textlink="">
      <xdr:nvSpPr>
        <xdr:cNvPr id="311" name="テキスト ボックス 310"/>
        <xdr:cNvSpPr txBox="1"/>
      </xdr:nvSpPr>
      <xdr:spPr>
        <a:xfrm>
          <a:off x="7672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123952</xdr:rowOff>
    </xdr:from>
    <xdr:to>
      <xdr:col>36</xdr:col>
      <xdr:colOff>165100</xdr:colOff>
      <xdr:row>39</xdr:row>
      <xdr:rowOff>54102</xdr:rowOff>
    </xdr:to>
    <xdr:sp macro="" textlink="">
      <xdr:nvSpPr>
        <xdr:cNvPr id="312" name="楕円 311"/>
        <xdr:cNvSpPr/>
      </xdr:nvSpPr>
      <xdr:spPr>
        <a:xfrm>
          <a:off x="6921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45229</xdr:rowOff>
    </xdr:from>
    <xdr:ext cx="378565" cy="259045"/>
    <xdr:sp macro="" textlink="">
      <xdr:nvSpPr>
        <xdr:cNvPr id="313" name="テキスト ボックス 312"/>
        <xdr:cNvSpPr txBox="1"/>
      </xdr:nvSpPr>
      <xdr:spPr>
        <a:xfrm>
          <a:off x="6783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101570</xdr:rowOff>
    </xdr:from>
    <xdr:to>
      <xdr:col>55</xdr:col>
      <xdr:colOff>0</xdr:colOff>
      <xdr:row>56</xdr:row>
      <xdr:rowOff>163657</xdr:rowOff>
    </xdr:to>
    <xdr:cxnSp macro="">
      <xdr:nvCxnSpPr>
        <xdr:cNvPr id="340" name="直線コネクタ 339"/>
        <xdr:cNvCxnSpPr/>
      </xdr:nvCxnSpPr>
      <xdr:spPr>
        <a:xfrm>
          <a:off x="9639300" y="9702770"/>
          <a:ext cx="838200" cy="6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1" name="農林水産業費平均値テキスト"/>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101570</xdr:rowOff>
    </xdr:from>
    <xdr:to>
      <xdr:col>50</xdr:col>
      <xdr:colOff>114300</xdr:colOff>
      <xdr:row>57</xdr:row>
      <xdr:rowOff>42956</xdr:rowOff>
    </xdr:to>
    <xdr:cxnSp macro="">
      <xdr:nvCxnSpPr>
        <xdr:cNvPr id="343" name="直線コネクタ 342"/>
        <xdr:cNvCxnSpPr/>
      </xdr:nvCxnSpPr>
      <xdr:spPr>
        <a:xfrm flipV="1">
          <a:off x="8750300" y="9702770"/>
          <a:ext cx="889000" cy="11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5" name="テキスト ボックス 344"/>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14381</xdr:rowOff>
    </xdr:from>
    <xdr:to>
      <xdr:col>45</xdr:col>
      <xdr:colOff>177800</xdr:colOff>
      <xdr:row>57</xdr:row>
      <xdr:rowOff>42956</xdr:rowOff>
    </xdr:to>
    <xdr:cxnSp macro="">
      <xdr:nvCxnSpPr>
        <xdr:cNvPr id="346" name="直線コネクタ 345"/>
        <xdr:cNvCxnSpPr/>
      </xdr:nvCxnSpPr>
      <xdr:spPr>
        <a:xfrm>
          <a:off x="7861300" y="978703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48" name="テキスト ボックス 347"/>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14381</xdr:rowOff>
    </xdr:from>
    <xdr:to>
      <xdr:col>41</xdr:col>
      <xdr:colOff>50800</xdr:colOff>
      <xdr:row>57</xdr:row>
      <xdr:rowOff>15570</xdr:rowOff>
    </xdr:to>
    <xdr:cxnSp macro="">
      <xdr:nvCxnSpPr>
        <xdr:cNvPr id="349" name="直線コネクタ 348"/>
        <xdr:cNvCxnSpPr/>
      </xdr:nvCxnSpPr>
      <xdr:spPr>
        <a:xfrm flipV="1">
          <a:off x="6972300" y="978703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1" name="テキスト ボックス 350"/>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3" name="テキスト ボックス 352"/>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112857</xdr:rowOff>
    </xdr:from>
    <xdr:to>
      <xdr:col>55</xdr:col>
      <xdr:colOff>50800</xdr:colOff>
      <xdr:row>57</xdr:row>
      <xdr:rowOff>43007</xdr:rowOff>
    </xdr:to>
    <xdr:sp macro="" textlink="">
      <xdr:nvSpPr>
        <xdr:cNvPr id="359" name="楕円 358"/>
        <xdr:cNvSpPr/>
      </xdr:nvSpPr>
      <xdr:spPr>
        <a:xfrm>
          <a:off x="10426700" y="97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135734</xdr:rowOff>
    </xdr:from>
    <xdr:ext cx="469744" cy="259045"/>
    <xdr:sp macro="" textlink="">
      <xdr:nvSpPr>
        <xdr:cNvPr id="360" name="農林水産業費該当値テキスト"/>
        <xdr:cNvSpPr txBox="1"/>
      </xdr:nvSpPr>
      <xdr:spPr>
        <a:xfrm>
          <a:off x="10528300" y="956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50770</xdr:rowOff>
    </xdr:from>
    <xdr:to>
      <xdr:col>50</xdr:col>
      <xdr:colOff>165100</xdr:colOff>
      <xdr:row>56</xdr:row>
      <xdr:rowOff>152370</xdr:rowOff>
    </xdr:to>
    <xdr:sp macro="" textlink="">
      <xdr:nvSpPr>
        <xdr:cNvPr id="361" name="楕円 360"/>
        <xdr:cNvSpPr/>
      </xdr:nvSpPr>
      <xdr:spPr>
        <a:xfrm>
          <a:off x="9588500" y="96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168897</xdr:rowOff>
    </xdr:from>
    <xdr:ext cx="469744" cy="259045"/>
    <xdr:sp macro="" textlink="">
      <xdr:nvSpPr>
        <xdr:cNvPr id="362" name="テキスト ボックス 361"/>
        <xdr:cNvSpPr txBox="1"/>
      </xdr:nvSpPr>
      <xdr:spPr>
        <a:xfrm>
          <a:off x="9404428" y="942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163606</xdr:rowOff>
    </xdr:from>
    <xdr:to>
      <xdr:col>46</xdr:col>
      <xdr:colOff>38100</xdr:colOff>
      <xdr:row>57</xdr:row>
      <xdr:rowOff>93756</xdr:rowOff>
    </xdr:to>
    <xdr:sp macro="" textlink="">
      <xdr:nvSpPr>
        <xdr:cNvPr id="363" name="楕円 362"/>
        <xdr:cNvSpPr/>
      </xdr:nvSpPr>
      <xdr:spPr>
        <a:xfrm>
          <a:off x="8699500" y="97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110283</xdr:rowOff>
    </xdr:from>
    <xdr:ext cx="469744" cy="259045"/>
    <xdr:sp macro="" textlink="">
      <xdr:nvSpPr>
        <xdr:cNvPr id="364" name="テキスト ボックス 363"/>
        <xdr:cNvSpPr txBox="1"/>
      </xdr:nvSpPr>
      <xdr:spPr>
        <a:xfrm>
          <a:off x="8515428" y="954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135031</xdr:rowOff>
    </xdr:from>
    <xdr:to>
      <xdr:col>41</xdr:col>
      <xdr:colOff>101600</xdr:colOff>
      <xdr:row>57</xdr:row>
      <xdr:rowOff>65181</xdr:rowOff>
    </xdr:to>
    <xdr:sp macro="" textlink="">
      <xdr:nvSpPr>
        <xdr:cNvPr id="365" name="楕円 364"/>
        <xdr:cNvSpPr/>
      </xdr:nvSpPr>
      <xdr:spPr>
        <a:xfrm>
          <a:off x="7810500" y="97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81708</xdr:rowOff>
    </xdr:from>
    <xdr:ext cx="469744" cy="259045"/>
    <xdr:sp macro="" textlink="">
      <xdr:nvSpPr>
        <xdr:cNvPr id="366" name="テキスト ボックス 365"/>
        <xdr:cNvSpPr txBox="1"/>
      </xdr:nvSpPr>
      <xdr:spPr>
        <a:xfrm>
          <a:off x="7626428" y="951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136220</xdr:rowOff>
    </xdr:from>
    <xdr:to>
      <xdr:col>36</xdr:col>
      <xdr:colOff>165100</xdr:colOff>
      <xdr:row>57</xdr:row>
      <xdr:rowOff>66370</xdr:rowOff>
    </xdr:to>
    <xdr:sp macro="" textlink="">
      <xdr:nvSpPr>
        <xdr:cNvPr id="367" name="楕円 366"/>
        <xdr:cNvSpPr/>
      </xdr:nvSpPr>
      <xdr:spPr>
        <a:xfrm>
          <a:off x="6921500" y="97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82897</xdr:rowOff>
    </xdr:from>
    <xdr:ext cx="469744" cy="259045"/>
    <xdr:sp macro="" textlink="">
      <xdr:nvSpPr>
        <xdr:cNvPr id="368" name="テキスト ボックス 367"/>
        <xdr:cNvSpPr txBox="1"/>
      </xdr:nvSpPr>
      <xdr:spPr>
        <a:xfrm>
          <a:off x="6737428" y="951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147186</xdr:rowOff>
    </xdr:from>
    <xdr:to>
      <xdr:col>55</xdr:col>
      <xdr:colOff>0</xdr:colOff>
      <xdr:row>78</xdr:row>
      <xdr:rowOff>160007</xdr:rowOff>
    </xdr:to>
    <xdr:cxnSp macro="">
      <xdr:nvCxnSpPr>
        <xdr:cNvPr id="397" name="直線コネクタ 396"/>
        <xdr:cNvCxnSpPr/>
      </xdr:nvCxnSpPr>
      <xdr:spPr>
        <a:xfrm>
          <a:off x="9639300" y="13520286"/>
          <a:ext cx="8382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398" name="商工費平均値テキスト"/>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140996</xdr:rowOff>
    </xdr:from>
    <xdr:to>
      <xdr:col>50</xdr:col>
      <xdr:colOff>114300</xdr:colOff>
      <xdr:row>78</xdr:row>
      <xdr:rowOff>147186</xdr:rowOff>
    </xdr:to>
    <xdr:cxnSp macro="">
      <xdr:nvCxnSpPr>
        <xdr:cNvPr id="400" name="直線コネクタ 399"/>
        <xdr:cNvCxnSpPr/>
      </xdr:nvCxnSpPr>
      <xdr:spPr>
        <a:xfrm>
          <a:off x="8750300" y="13514096"/>
          <a:ext cx="889000" cy="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2" name="テキスト ボックス 401"/>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116954</xdr:rowOff>
    </xdr:from>
    <xdr:to>
      <xdr:col>45</xdr:col>
      <xdr:colOff>177800</xdr:colOff>
      <xdr:row>78</xdr:row>
      <xdr:rowOff>140996</xdr:rowOff>
    </xdr:to>
    <xdr:cxnSp macro="">
      <xdr:nvCxnSpPr>
        <xdr:cNvPr id="403" name="直線コネクタ 402"/>
        <xdr:cNvCxnSpPr/>
      </xdr:nvCxnSpPr>
      <xdr:spPr>
        <a:xfrm>
          <a:off x="7861300" y="13490054"/>
          <a:ext cx="889000" cy="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5" name="テキスト ボックス 404"/>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116784</xdr:rowOff>
    </xdr:from>
    <xdr:to>
      <xdr:col>41</xdr:col>
      <xdr:colOff>50800</xdr:colOff>
      <xdr:row>78</xdr:row>
      <xdr:rowOff>116954</xdr:rowOff>
    </xdr:to>
    <xdr:cxnSp macro="">
      <xdr:nvCxnSpPr>
        <xdr:cNvPr id="406" name="直線コネクタ 405"/>
        <xdr:cNvCxnSpPr/>
      </xdr:nvCxnSpPr>
      <xdr:spPr>
        <a:xfrm>
          <a:off x="6972300" y="13489884"/>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08" name="テキスト ボックス 407"/>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0" name="テキスト ボックス 409"/>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109207</xdr:rowOff>
    </xdr:from>
    <xdr:to>
      <xdr:col>55</xdr:col>
      <xdr:colOff>50800</xdr:colOff>
      <xdr:row>79</xdr:row>
      <xdr:rowOff>39357</xdr:rowOff>
    </xdr:to>
    <xdr:sp macro="" textlink="">
      <xdr:nvSpPr>
        <xdr:cNvPr id="416" name="楕円 415"/>
        <xdr:cNvSpPr/>
      </xdr:nvSpPr>
      <xdr:spPr>
        <a:xfrm>
          <a:off x="10426700" y="134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24134</xdr:rowOff>
    </xdr:from>
    <xdr:ext cx="469744" cy="259045"/>
    <xdr:sp macro="" textlink="">
      <xdr:nvSpPr>
        <xdr:cNvPr id="417" name="商工費該当値テキスト"/>
        <xdr:cNvSpPr txBox="1"/>
      </xdr:nvSpPr>
      <xdr:spPr>
        <a:xfrm>
          <a:off x="10528300" y="1339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96386</xdr:rowOff>
    </xdr:from>
    <xdr:to>
      <xdr:col>50</xdr:col>
      <xdr:colOff>165100</xdr:colOff>
      <xdr:row>79</xdr:row>
      <xdr:rowOff>26536</xdr:rowOff>
    </xdr:to>
    <xdr:sp macro="" textlink="">
      <xdr:nvSpPr>
        <xdr:cNvPr id="418" name="楕円 417"/>
        <xdr:cNvSpPr/>
      </xdr:nvSpPr>
      <xdr:spPr>
        <a:xfrm>
          <a:off x="9588500" y="13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17663</xdr:rowOff>
    </xdr:from>
    <xdr:ext cx="469744" cy="259045"/>
    <xdr:sp macro="" textlink="">
      <xdr:nvSpPr>
        <xdr:cNvPr id="419" name="テキスト ボックス 418"/>
        <xdr:cNvSpPr txBox="1"/>
      </xdr:nvSpPr>
      <xdr:spPr>
        <a:xfrm>
          <a:off x="9404428" y="1356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90196</xdr:rowOff>
    </xdr:from>
    <xdr:to>
      <xdr:col>46</xdr:col>
      <xdr:colOff>38100</xdr:colOff>
      <xdr:row>79</xdr:row>
      <xdr:rowOff>20346</xdr:rowOff>
    </xdr:to>
    <xdr:sp macro="" textlink="">
      <xdr:nvSpPr>
        <xdr:cNvPr id="420" name="楕円 419"/>
        <xdr:cNvSpPr/>
      </xdr:nvSpPr>
      <xdr:spPr>
        <a:xfrm>
          <a:off x="8699500" y="134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11473</xdr:rowOff>
    </xdr:from>
    <xdr:ext cx="469744" cy="259045"/>
    <xdr:sp macro="" textlink="">
      <xdr:nvSpPr>
        <xdr:cNvPr id="421" name="テキスト ボックス 420"/>
        <xdr:cNvSpPr txBox="1"/>
      </xdr:nvSpPr>
      <xdr:spPr>
        <a:xfrm>
          <a:off x="8515428" y="1355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66154</xdr:rowOff>
    </xdr:from>
    <xdr:to>
      <xdr:col>41</xdr:col>
      <xdr:colOff>101600</xdr:colOff>
      <xdr:row>78</xdr:row>
      <xdr:rowOff>167754</xdr:rowOff>
    </xdr:to>
    <xdr:sp macro="" textlink="">
      <xdr:nvSpPr>
        <xdr:cNvPr id="422" name="楕円 421"/>
        <xdr:cNvSpPr/>
      </xdr:nvSpPr>
      <xdr:spPr>
        <a:xfrm>
          <a:off x="7810500" y="1343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158881</xdr:rowOff>
    </xdr:from>
    <xdr:ext cx="469744" cy="259045"/>
    <xdr:sp macro="" textlink="">
      <xdr:nvSpPr>
        <xdr:cNvPr id="423" name="テキスト ボックス 422"/>
        <xdr:cNvSpPr txBox="1"/>
      </xdr:nvSpPr>
      <xdr:spPr>
        <a:xfrm>
          <a:off x="7626428" y="1353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65984</xdr:rowOff>
    </xdr:from>
    <xdr:to>
      <xdr:col>36</xdr:col>
      <xdr:colOff>165100</xdr:colOff>
      <xdr:row>78</xdr:row>
      <xdr:rowOff>167584</xdr:rowOff>
    </xdr:to>
    <xdr:sp macro="" textlink="">
      <xdr:nvSpPr>
        <xdr:cNvPr id="424" name="楕円 423"/>
        <xdr:cNvSpPr/>
      </xdr:nvSpPr>
      <xdr:spPr>
        <a:xfrm>
          <a:off x="6921500" y="1343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158711</xdr:rowOff>
    </xdr:from>
    <xdr:ext cx="469744" cy="259045"/>
    <xdr:sp macro="" textlink="">
      <xdr:nvSpPr>
        <xdr:cNvPr id="425" name="テキスト ボックス 424"/>
        <xdr:cNvSpPr txBox="1"/>
      </xdr:nvSpPr>
      <xdr:spPr>
        <a:xfrm>
          <a:off x="6737428" y="1353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132232</xdr:rowOff>
    </xdr:from>
    <xdr:to>
      <xdr:col>55</xdr:col>
      <xdr:colOff>0</xdr:colOff>
      <xdr:row>97</xdr:row>
      <xdr:rowOff>45859</xdr:rowOff>
    </xdr:to>
    <xdr:cxnSp macro="">
      <xdr:nvCxnSpPr>
        <xdr:cNvPr id="455" name="直線コネクタ 454"/>
        <xdr:cNvCxnSpPr/>
      </xdr:nvCxnSpPr>
      <xdr:spPr>
        <a:xfrm flipV="1">
          <a:off x="9639300" y="16591432"/>
          <a:ext cx="8382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6" name="土木費平均値テキスト"/>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45859</xdr:rowOff>
    </xdr:from>
    <xdr:to>
      <xdr:col>50</xdr:col>
      <xdr:colOff>114300</xdr:colOff>
      <xdr:row>98</xdr:row>
      <xdr:rowOff>7913</xdr:rowOff>
    </xdr:to>
    <xdr:cxnSp macro="">
      <xdr:nvCxnSpPr>
        <xdr:cNvPr id="458" name="直線コネクタ 457"/>
        <xdr:cNvCxnSpPr/>
      </xdr:nvCxnSpPr>
      <xdr:spPr>
        <a:xfrm flipV="1">
          <a:off x="8750300" y="16676509"/>
          <a:ext cx="889000" cy="13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0" name="テキスト ボックス 459"/>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7913</xdr:rowOff>
    </xdr:from>
    <xdr:to>
      <xdr:col>45</xdr:col>
      <xdr:colOff>177800</xdr:colOff>
      <xdr:row>98</xdr:row>
      <xdr:rowOff>29248</xdr:rowOff>
    </xdr:to>
    <xdr:cxnSp macro="">
      <xdr:nvCxnSpPr>
        <xdr:cNvPr id="461" name="直線コネクタ 460"/>
        <xdr:cNvCxnSpPr/>
      </xdr:nvCxnSpPr>
      <xdr:spPr>
        <a:xfrm flipV="1">
          <a:off x="7861300" y="16810013"/>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3" name="テキスト ボックス 462"/>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29248</xdr:rowOff>
    </xdr:from>
    <xdr:to>
      <xdr:col>41</xdr:col>
      <xdr:colOff>50800</xdr:colOff>
      <xdr:row>98</xdr:row>
      <xdr:rowOff>62148</xdr:rowOff>
    </xdr:to>
    <xdr:cxnSp macro="">
      <xdr:nvCxnSpPr>
        <xdr:cNvPr id="464" name="直線コネクタ 463"/>
        <xdr:cNvCxnSpPr/>
      </xdr:nvCxnSpPr>
      <xdr:spPr>
        <a:xfrm flipV="1">
          <a:off x="6972300" y="16831348"/>
          <a:ext cx="889000" cy="3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6" name="テキスト ボックス 465"/>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68" name="テキスト ボックス 467"/>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81432</xdr:rowOff>
    </xdr:from>
    <xdr:to>
      <xdr:col>55</xdr:col>
      <xdr:colOff>50800</xdr:colOff>
      <xdr:row>97</xdr:row>
      <xdr:rowOff>11582</xdr:rowOff>
    </xdr:to>
    <xdr:sp macro="" textlink="">
      <xdr:nvSpPr>
        <xdr:cNvPr id="474" name="楕円 473"/>
        <xdr:cNvSpPr/>
      </xdr:nvSpPr>
      <xdr:spPr>
        <a:xfrm>
          <a:off x="10426700" y="165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104309</xdr:rowOff>
    </xdr:from>
    <xdr:ext cx="534377" cy="259045"/>
    <xdr:sp macro="" textlink="">
      <xdr:nvSpPr>
        <xdr:cNvPr id="475" name="土木費該当値テキスト"/>
        <xdr:cNvSpPr txBox="1"/>
      </xdr:nvSpPr>
      <xdr:spPr>
        <a:xfrm>
          <a:off x="10528300" y="1639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166509</xdr:rowOff>
    </xdr:from>
    <xdr:to>
      <xdr:col>50</xdr:col>
      <xdr:colOff>165100</xdr:colOff>
      <xdr:row>97</xdr:row>
      <xdr:rowOff>96659</xdr:rowOff>
    </xdr:to>
    <xdr:sp macro="" textlink="">
      <xdr:nvSpPr>
        <xdr:cNvPr id="476" name="楕円 475"/>
        <xdr:cNvSpPr/>
      </xdr:nvSpPr>
      <xdr:spPr>
        <a:xfrm>
          <a:off x="9588500" y="1662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87786</xdr:rowOff>
    </xdr:from>
    <xdr:ext cx="534377" cy="259045"/>
    <xdr:sp macro="" textlink="">
      <xdr:nvSpPr>
        <xdr:cNvPr id="477" name="テキスト ボックス 476"/>
        <xdr:cNvSpPr txBox="1"/>
      </xdr:nvSpPr>
      <xdr:spPr>
        <a:xfrm>
          <a:off x="9372111" y="1671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128563</xdr:rowOff>
    </xdr:from>
    <xdr:to>
      <xdr:col>46</xdr:col>
      <xdr:colOff>38100</xdr:colOff>
      <xdr:row>98</xdr:row>
      <xdr:rowOff>58713</xdr:rowOff>
    </xdr:to>
    <xdr:sp macro="" textlink="">
      <xdr:nvSpPr>
        <xdr:cNvPr id="478" name="楕円 477"/>
        <xdr:cNvSpPr/>
      </xdr:nvSpPr>
      <xdr:spPr>
        <a:xfrm>
          <a:off x="8699500" y="167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49840</xdr:rowOff>
    </xdr:from>
    <xdr:ext cx="534377" cy="259045"/>
    <xdr:sp macro="" textlink="">
      <xdr:nvSpPr>
        <xdr:cNvPr id="479" name="テキスト ボックス 478"/>
        <xdr:cNvSpPr txBox="1"/>
      </xdr:nvSpPr>
      <xdr:spPr>
        <a:xfrm>
          <a:off x="8483111" y="1685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149898</xdr:rowOff>
    </xdr:from>
    <xdr:to>
      <xdr:col>41</xdr:col>
      <xdr:colOff>101600</xdr:colOff>
      <xdr:row>98</xdr:row>
      <xdr:rowOff>80048</xdr:rowOff>
    </xdr:to>
    <xdr:sp macro="" textlink="">
      <xdr:nvSpPr>
        <xdr:cNvPr id="480" name="楕円 479"/>
        <xdr:cNvSpPr/>
      </xdr:nvSpPr>
      <xdr:spPr>
        <a:xfrm>
          <a:off x="7810500" y="1678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71175</xdr:rowOff>
    </xdr:from>
    <xdr:ext cx="534377" cy="259045"/>
    <xdr:sp macro="" textlink="">
      <xdr:nvSpPr>
        <xdr:cNvPr id="481" name="テキスト ボックス 480"/>
        <xdr:cNvSpPr txBox="1"/>
      </xdr:nvSpPr>
      <xdr:spPr>
        <a:xfrm>
          <a:off x="7594111" y="168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11348</xdr:rowOff>
    </xdr:from>
    <xdr:to>
      <xdr:col>36</xdr:col>
      <xdr:colOff>165100</xdr:colOff>
      <xdr:row>98</xdr:row>
      <xdr:rowOff>112948</xdr:rowOff>
    </xdr:to>
    <xdr:sp macro="" textlink="">
      <xdr:nvSpPr>
        <xdr:cNvPr id="482" name="楕円 481"/>
        <xdr:cNvSpPr/>
      </xdr:nvSpPr>
      <xdr:spPr>
        <a:xfrm>
          <a:off x="6921500" y="168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104075</xdr:rowOff>
    </xdr:from>
    <xdr:ext cx="534377" cy="259045"/>
    <xdr:sp macro="" textlink="">
      <xdr:nvSpPr>
        <xdr:cNvPr id="483" name="テキスト ボックス 482"/>
        <xdr:cNvSpPr txBox="1"/>
      </xdr:nvSpPr>
      <xdr:spPr>
        <a:xfrm>
          <a:off x="6705111" y="1690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132659</xdr:rowOff>
    </xdr:from>
    <xdr:to>
      <xdr:col>85</xdr:col>
      <xdr:colOff>127000</xdr:colOff>
      <xdr:row>37</xdr:row>
      <xdr:rowOff>109068</xdr:rowOff>
    </xdr:to>
    <xdr:cxnSp macro="">
      <xdr:nvCxnSpPr>
        <xdr:cNvPr id="511" name="直線コネクタ 510"/>
        <xdr:cNvCxnSpPr/>
      </xdr:nvCxnSpPr>
      <xdr:spPr>
        <a:xfrm flipV="1">
          <a:off x="15481300" y="6133409"/>
          <a:ext cx="838200" cy="3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2" name="消防費平均値テキスト"/>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17079</xdr:rowOff>
    </xdr:from>
    <xdr:to>
      <xdr:col>81</xdr:col>
      <xdr:colOff>50800</xdr:colOff>
      <xdr:row>37</xdr:row>
      <xdr:rowOff>109068</xdr:rowOff>
    </xdr:to>
    <xdr:cxnSp macro="">
      <xdr:nvCxnSpPr>
        <xdr:cNvPr id="514" name="直線コネクタ 513"/>
        <xdr:cNvCxnSpPr/>
      </xdr:nvCxnSpPr>
      <xdr:spPr>
        <a:xfrm>
          <a:off x="14592300" y="6360729"/>
          <a:ext cx="889000" cy="9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6" name="テキスト ボックス 515"/>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11867</xdr:rowOff>
    </xdr:from>
    <xdr:to>
      <xdr:col>76</xdr:col>
      <xdr:colOff>114300</xdr:colOff>
      <xdr:row>37</xdr:row>
      <xdr:rowOff>17079</xdr:rowOff>
    </xdr:to>
    <xdr:cxnSp macro="">
      <xdr:nvCxnSpPr>
        <xdr:cNvPr id="517" name="直線コネクタ 516"/>
        <xdr:cNvCxnSpPr/>
      </xdr:nvCxnSpPr>
      <xdr:spPr>
        <a:xfrm>
          <a:off x="13703300" y="6355517"/>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19" name="テキスト ボックス 518"/>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11867</xdr:rowOff>
    </xdr:from>
    <xdr:to>
      <xdr:col>71</xdr:col>
      <xdr:colOff>177800</xdr:colOff>
      <xdr:row>37</xdr:row>
      <xdr:rowOff>155794</xdr:rowOff>
    </xdr:to>
    <xdr:cxnSp macro="">
      <xdr:nvCxnSpPr>
        <xdr:cNvPr id="520" name="直線コネクタ 519"/>
        <xdr:cNvCxnSpPr/>
      </xdr:nvCxnSpPr>
      <xdr:spPr>
        <a:xfrm flipV="1">
          <a:off x="12814300" y="6355517"/>
          <a:ext cx="889000" cy="1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2" name="テキスト ボックス 521"/>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4" name="テキスト ボックス 523"/>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81859</xdr:rowOff>
    </xdr:from>
    <xdr:to>
      <xdr:col>85</xdr:col>
      <xdr:colOff>177800</xdr:colOff>
      <xdr:row>36</xdr:row>
      <xdr:rowOff>12009</xdr:rowOff>
    </xdr:to>
    <xdr:sp macro="" textlink="">
      <xdr:nvSpPr>
        <xdr:cNvPr id="530" name="楕円 529"/>
        <xdr:cNvSpPr/>
      </xdr:nvSpPr>
      <xdr:spPr>
        <a:xfrm>
          <a:off x="16268700" y="6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104736</xdr:rowOff>
    </xdr:from>
    <xdr:ext cx="534377" cy="259045"/>
    <xdr:sp macro="" textlink="">
      <xdr:nvSpPr>
        <xdr:cNvPr id="531" name="消防費該当値テキスト"/>
        <xdr:cNvSpPr txBox="1"/>
      </xdr:nvSpPr>
      <xdr:spPr>
        <a:xfrm>
          <a:off x="16370300" y="593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58268</xdr:rowOff>
    </xdr:from>
    <xdr:to>
      <xdr:col>81</xdr:col>
      <xdr:colOff>101600</xdr:colOff>
      <xdr:row>37</xdr:row>
      <xdr:rowOff>159868</xdr:rowOff>
    </xdr:to>
    <xdr:sp macro="" textlink="">
      <xdr:nvSpPr>
        <xdr:cNvPr id="532" name="楕円 531"/>
        <xdr:cNvSpPr/>
      </xdr:nvSpPr>
      <xdr:spPr>
        <a:xfrm>
          <a:off x="15430500" y="64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150995</xdr:rowOff>
    </xdr:from>
    <xdr:ext cx="534377" cy="259045"/>
    <xdr:sp macro="" textlink="">
      <xdr:nvSpPr>
        <xdr:cNvPr id="533" name="テキスト ボックス 532"/>
        <xdr:cNvSpPr txBox="1"/>
      </xdr:nvSpPr>
      <xdr:spPr>
        <a:xfrm>
          <a:off x="15214111" y="649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137729</xdr:rowOff>
    </xdr:from>
    <xdr:to>
      <xdr:col>76</xdr:col>
      <xdr:colOff>165100</xdr:colOff>
      <xdr:row>37</xdr:row>
      <xdr:rowOff>67879</xdr:rowOff>
    </xdr:to>
    <xdr:sp macro="" textlink="">
      <xdr:nvSpPr>
        <xdr:cNvPr id="534" name="楕円 533"/>
        <xdr:cNvSpPr/>
      </xdr:nvSpPr>
      <xdr:spPr>
        <a:xfrm>
          <a:off x="14541500" y="630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59006</xdr:rowOff>
    </xdr:from>
    <xdr:ext cx="534377" cy="259045"/>
    <xdr:sp macro="" textlink="">
      <xdr:nvSpPr>
        <xdr:cNvPr id="535" name="テキスト ボックス 534"/>
        <xdr:cNvSpPr txBox="1"/>
      </xdr:nvSpPr>
      <xdr:spPr>
        <a:xfrm>
          <a:off x="14325111" y="640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132517</xdr:rowOff>
    </xdr:from>
    <xdr:to>
      <xdr:col>72</xdr:col>
      <xdr:colOff>38100</xdr:colOff>
      <xdr:row>37</xdr:row>
      <xdr:rowOff>62667</xdr:rowOff>
    </xdr:to>
    <xdr:sp macro="" textlink="">
      <xdr:nvSpPr>
        <xdr:cNvPr id="536" name="楕円 535"/>
        <xdr:cNvSpPr/>
      </xdr:nvSpPr>
      <xdr:spPr>
        <a:xfrm>
          <a:off x="13652500" y="630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53794</xdr:rowOff>
    </xdr:from>
    <xdr:ext cx="534377" cy="259045"/>
    <xdr:sp macro="" textlink="">
      <xdr:nvSpPr>
        <xdr:cNvPr id="537" name="テキスト ボックス 536"/>
        <xdr:cNvSpPr txBox="1"/>
      </xdr:nvSpPr>
      <xdr:spPr>
        <a:xfrm>
          <a:off x="13436111" y="639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104994</xdr:rowOff>
    </xdr:from>
    <xdr:to>
      <xdr:col>67</xdr:col>
      <xdr:colOff>101600</xdr:colOff>
      <xdr:row>38</xdr:row>
      <xdr:rowOff>35144</xdr:rowOff>
    </xdr:to>
    <xdr:sp macro="" textlink="">
      <xdr:nvSpPr>
        <xdr:cNvPr id="538" name="楕円 537"/>
        <xdr:cNvSpPr/>
      </xdr:nvSpPr>
      <xdr:spPr>
        <a:xfrm>
          <a:off x="12763500" y="64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26271</xdr:rowOff>
    </xdr:from>
    <xdr:ext cx="534377" cy="259045"/>
    <xdr:sp macro="" textlink="">
      <xdr:nvSpPr>
        <xdr:cNvPr id="539" name="テキスト ボックス 538"/>
        <xdr:cNvSpPr txBox="1"/>
      </xdr:nvSpPr>
      <xdr:spPr>
        <a:xfrm>
          <a:off x="12547111" y="65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2" name="直線コネクタ 561"/>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3" name="教育費最小値テキスト"/>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4" name="直線コネクタ 563"/>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5" name="教育費最大値テキスト"/>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6" name="直線コネクタ 565"/>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41265</xdr:rowOff>
    </xdr:from>
    <xdr:to>
      <xdr:col>85</xdr:col>
      <xdr:colOff>127000</xdr:colOff>
      <xdr:row>57</xdr:row>
      <xdr:rowOff>48214</xdr:rowOff>
    </xdr:to>
    <xdr:cxnSp macro="">
      <xdr:nvCxnSpPr>
        <xdr:cNvPr id="567" name="直線コネクタ 566"/>
        <xdr:cNvCxnSpPr/>
      </xdr:nvCxnSpPr>
      <xdr:spPr>
        <a:xfrm flipV="1">
          <a:off x="15481300" y="9471015"/>
          <a:ext cx="838200" cy="34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68" name="教育費平均値テキスト"/>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69" name="フローチャート: 判断 568"/>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164320</xdr:rowOff>
    </xdr:from>
    <xdr:to>
      <xdr:col>81</xdr:col>
      <xdr:colOff>50800</xdr:colOff>
      <xdr:row>57</xdr:row>
      <xdr:rowOff>48214</xdr:rowOff>
    </xdr:to>
    <xdr:cxnSp macro="">
      <xdr:nvCxnSpPr>
        <xdr:cNvPr id="570" name="直線コネクタ 569"/>
        <xdr:cNvCxnSpPr/>
      </xdr:nvCxnSpPr>
      <xdr:spPr>
        <a:xfrm>
          <a:off x="14592300" y="9765520"/>
          <a:ext cx="889000" cy="5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1" name="フローチャート: 判断 570"/>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2" name="テキスト ボックス 571"/>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164320</xdr:rowOff>
    </xdr:from>
    <xdr:to>
      <xdr:col>76</xdr:col>
      <xdr:colOff>114300</xdr:colOff>
      <xdr:row>57</xdr:row>
      <xdr:rowOff>37081</xdr:rowOff>
    </xdr:to>
    <xdr:cxnSp macro="">
      <xdr:nvCxnSpPr>
        <xdr:cNvPr id="573" name="直線コネクタ 572"/>
        <xdr:cNvCxnSpPr/>
      </xdr:nvCxnSpPr>
      <xdr:spPr>
        <a:xfrm flipV="1">
          <a:off x="13703300" y="9765520"/>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4" name="フローチャート: 判断 573"/>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5" name="テキスト ボックス 574"/>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107353</xdr:rowOff>
    </xdr:from>
    <xdr:to>
      <xdr:col>71</xdr:col>
      <xdr:colOff>177800</xdr:colOff>
      <xdr:row>57</xdr:row>
      <xdr:rowOff>37081</xdr:rowOff>
    </xdr:to>
    <xdr:cxnSp macro="">
      <xdr:nvCxnSpPr>
        <xdr:cNvPr id="576" name="直線コネクタ 575"/>
        <xdr:cNvCxnSpPr/>
      </xdr:nvCxnSpPr>
      <xdr:spPr>
        <a:xfrm>
          <a:off x="12814300" y="9708553"/>
          <a:ext cx="889000" cy="10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7" name="フローチャート: 判断 576"/>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78" name="テキスト ボックス 577"/>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79" name="フローチャート: 判断 578"/>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0" name="テキスト ボックス 579"/>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161915</xdr:rowOff>
    </xdr:from>
    <xdr:to>
      <xdr:col>85</xdr:col>
      <xdr:colOff>177800</xdr:colOff>
      <xdr:row>55</xdr:row>
      <xdr:rowOff>92065</xdr:rowOff>
    </xdr:to>
    <xdr:sp macro="" textlink="">
      <xdr:nvSpPr>
        <xdr:cNvPr id="586" name="楕円 585"/>
        <xdr:cNvSpPr/>
      </xdr:nvSpPr>
      <xdr:spPr>
        <a:xfrm>
          <a:off x="16268700" y="94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13342</xdr:rowOff>
    </xdr:from>
    <xdr:ext cx="534377" cy="259045"/>
    <xdr:sp macro="" textlink="">
      <xdr:nvSpPr>
        <xdr:cNvPr id="587" name="教育費該当値テキスト"/>
        <xdr:cNvSpPr txBox="1"/>
      </xdr:nvSpPr>
      <xdr:spPr>
        <a:xfrm>
          <a:off x="16370300" y="927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168864</xdr:rowOff>
    </xdr:from>
    <xdr:to>
      <xdr:col>81</xdr:col>
      <xdr:colOff>101600</xdr:colOff>
      <xdr:row>57</xdr:row>
      <xdr:rowOff>99014</xdr:rowOff>
    </xdr:to>
    <xdr:sp macro="" textlink="">
      <xdr:nvSpPr>
        <xdr:cNvPr id="588" name="楕円 587"/>
        <xdr:cNvSpPr/>
      </xdr:nvSpPr>
      <xdr:spPr>
        <a:xfrm>
          <a:off x="15430500" y="977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115541</xdr:rowOff>
    </xdr:from>
    <xdr:ext cx="534377" cy="259045"/>
    <xdr:sp macro="" textlink="">
      <xdr:nvSpPr>
        <xdr:cNvPr id="589" name="テキスト ボックス 588"/>
        <xdr:cNvSpPr txBox="1"/>
      </xdr:nvSpPr>
      <xdr:spPr>
        <a:xfrm>
          <a:off x="15214111" y="954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113520</xdr:rowOff>
    </xdr:from>
    <xdr:to>
      <xdr:col>76</xdr:col>
      <xdr:colOff>165100</xdr:colOff>
      <xdr:row>57</xdr:row>
      <xdr:rowOff>43670</xdr:rowOff>
    </xdr:to>
    <xdr:sp macro="" textlink="">
      <xdr:nvSpPr>
        <xdr:cNvPr id="590" name="楕円 589"/>
        <xdr:cNvSpPr/>
      </xdr:nvSpPr>
      <xdr:spPr>
        <a:xfrm>
          <a:off x="14541500" y="97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60197</xdr:rowOff>
    </xdr:from>
    <xdr:ext cx="534377" cy="259045"/>
    <xdr:sp macro="" textlink="">
      <xdr:nvSpPr>
        <xdr:cNvPr id="591" name="テキスト ボックス 590"/>
        <xdr:cNvSpPr txBox="1"/>
      </xdr:nvSpPr>
      <xdr:spPr>
        <a:xfrm>
          <a:off x="14325111" y="948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157731</xdr:rowOff>
    </xdr:from>
    <xdr:to>
      <xdr:col>72</xdr:col>
      <xdr:colOff>38100</xdr:colOff>
      <xdr:row>57</xdr:row>
      <xdr:rowOff>87881</xdr:rowOff>
    </xdr:to>
    <xdr:sp macro="" textlink="">
      <xdr:nvSpPr>
        <xdr:cNvPr id="592" name="楕円 591"/>
        <xdr:cNvSpPr/>
      </xdr:nvSpPr>
      <xdr:spPr>
        <a:xfrm>
          <a:off x="13652500" y="975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104408</xdr:rowOff>
    </xdr:from>
    <xdr:ext cx="534377" cy="259045"/>
    <xdr:sp macro="" textlink="">
      <xdr:nvSpPr>
        <xdr:cNvPr id="593" name="テキスト ボックス 592"/>
        <xdr:cNvSpPr txBox="1"/>
      </xdr:nvSpPr>
      <xdr:spPr>
        <a:xfrm>
          <a:off x="13436111" y="953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56553</xdr:rowOff>
    </xdr:from>
    <xdr:to>
      <xdr:col>67</xdr:col>
      <xdr:colOff>101600</xdr:colOff>
      <xdr:row>56</xdr:row>
      <xdr:rowOff>158153</xdr:rowOff>
    </xdr:to>
    <xdr:sp macro="" textlink="">
      <xdr:nvSpPr>
        <xdr:cNvPr id="594" name="楕円 593"/>
        <xdr:cNvSpPr/>
      </xdr:nvSpPr>
      <xdr:spPr>
        <a:xfrm>
          <a:off x="12763500" y="965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3230</xdr:rowOff>
    </xdr:from>
    <xdr:ext cx="534377" cy="259045"/>
    <xdr:sp macro="" textlink="">
      <xdr:nvSpPr>
        <xdr:cNvPr id="595" name="テキスト ボックス 594"/>
        <xdr:cNvSpPr txBox="1"/>
      </xdr:nvSpPr>
      <xdr:spPr>
        <a:xfrm>
          <a:off x="12547111" y="943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1" name="テキスト ボックス 610"/>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5" name="直線コネクタ 614"/>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6" name="災害復旧費最小値テキスト"/>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18" name="災害復旧費最大値テキスト"/>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19" name="直線コネクタ 618"/>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19628</xdr:rowOff>
    </xdr:from>
    <xdr:to>
      <xdr:col>85</xdr:col>
      <xdr:colOff>127000</xdr:colOff>
      <xdr:row>78</xdr:row>
      <xdr:rowOff>25400</xdr:rowOff>
    </xdr:to>
    <xdr:cxnSp macro="">
      <xdr:nvCxnSpPr>
        <xdr:cNvPr id="620" name="直線コネクタ 619"/>
        <xdr:cNvCxnSpPr/>
      </xdr:nvCxnSpPr>
      <xdr:spPr>
        <a:xfrm flipV="1">
          <a:off x="15481300" y="13392728"/>
          <a:ext cx="8382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1" name="災害復旧費平均値テキスト"/>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2" name="フローチャート: 判断 621"/>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3" name="直線コネクタ 622"/>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4" name="フローチャート: 判断 623"/>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5" name="テキスト ボックス 624"/>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22771</xdr:rowOff>
    </xdr:from>
    <xdr:to>
      <xdr:col>76</xdr:col>
      <xdr:colOff>114300</xdr:colOff>
      <xdr:row>78</xdr:row>
      <xdr:rowOff>25400</xdr:rowOff>
    </xdr:to>
    <xdr:cxnSp macro="">
      <xdr:nvCxnSpPr>
        <xdr:cNvPr id="626" name="直線コネクタ 625"/>
        <xdr:cNvCxnSpPr/>
      </xdr:nvCxnSpPr>
      <xdr:spPr>
        <a:xfrm>
          <a:off x="13703300" y="1339587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7" name="フローチャート: 判断 626"/>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28" name="テキスト ボックス 627"/>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22771</xdr:rowOff>
    </xdr:from>
    <xdr:to>
      <xdr:col>71</xdr:col>
      <xdr:colOff>177800</xdr:colOff>
      <xdr:row>78</xdr:row>
      <xdr:rowOff>24371</xdr:rowOff>
    </xdr:to>
    <xdr:cxnSp macro="">
      <xdr:nvCxnSpPr>
        <xdr:cNvPr id="629" name="直線コネクタ 628"/>
        <xdr:cNvCxnSpPr/>
      </xdr:nvCxnSpPr>
      <xdr:spPr>
        <a:xfrm flipV="1">
          <a:off x="12814300" y="1339587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0" name="フローチャート: 判断 629"/>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1" name="テキスト ボックス 630"/>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2" name="フローチャート: 判断 631"/>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3" name="テキスト ボックス 632"/>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140278</xdr:rowOff>
    </xdr:from>
    <xdr:to>
      <xdr:col>85</xdr:col>
      <xdr:colOff>177800</xdr:colOff>
      <xdr:row>78</xdr:row>
      <xdr:rowOff>70428</xdr:rowOff>
    </xdr:to>
    <xdr:sp macro="" textlink="">
      <xdr:nvSpPr>
        <xdr:cNvPr id="639" name="楕円 638"/>
        <xdr:cNvSpPr/>
      </xdr:nvSpPr>
      <xdr:spPr>
        <a:xfrm>
          <a:off x="16268700" y="133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378565" cy="259045"/>
    <xdr:sp macro="" textlink="">
      <xdr:nvSpPr>
        <xdr:cNvPr id="640" name="災害復旧費該当値テキスト"/>
        <xdr:cNvSpPr txBox="1"/>
      </xdr:nvSpPr>
      <xdr:spPr>
        <a:xfrm>
          <a:off x="16370300" y="13275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1" name="楕円 640"/>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2" name="テキスト ボックス 641"/>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3" name="楕円 642"/>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4" name="テキスト ボックス 643"/>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143421</xdr:rowOff>
    </xdr:from>
    <xdr:to>
      <xdr:col>72</xdr:col>
      <xdr:colOff>38100</xdr:colOff>
      <xdr:row>78</xdr:row>
      <xdr:rowOff>73571</xdr:rowOff>
    </xdr:to>
    <xdr:sp macro="" textlink="">
      <xdr:nvSpPr>
        <xdr:cNvPr id="645" name="楕円 644"/>
        <xdr:cNvSpPr/>
      </xdr:nvSpPr>
      <xdr:spPr>
        <a:xfrm>
          <a:off x="13652500" y="13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64698</xdr:rowOff>
    </xdr:from>
    <xdr:ext cx="313932" cy="259045"/>
    <xdr:sp macro="" textlink="">
      <xdr:nvSpPr>
        <xdr:cNvPr id="646" name="テキスト ボックス 645"/>
        <xdr:cNvSpPr txBox="1"/>
      </xdr:nvSpPr>
      <xdr:spPr>
        <a:xfrm>
          <a:off x="13546333" y="13437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145021</xdr:rowOff>
    </xdr:from>
    <xdr:to>
      <xdr:col>67</xdr:col>
      <xdr:colOff>101600</xdr:colOff>
      <xdr:row>78</xdr:row>
      <xdr:rowOff>75171</xdr:rowOff>
    </xdr:to>
    <xdr:sp macro="" textlink="">
      <xdr:nvSpPr>
        <xdr:cNvPr id="647" name="楕円 646"/>
        <xdr:cNvSpPr/>
      </xdr:nvSpPr>
      <xdr:spPr>
        <a:xfrm>
          <a:off x="12763500" y="1334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66298</xdr:rowOff>
    </xdr:from>
    <xdr:ext cx="313932" cy="259045"/>
    <xdr:sp macro="" textlink="">
      <xdr:nvSpPr>
        <xdr:cNvPr id="648" name="テキスト ボックス 647"/>
        <xdr:cNvSpPr txBox="1"/>
      </xdr:nvSpPr>
      <xdr:spPr>
        <a:xfrm>
          <a:off x="12657333" y="13439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2" name="直線コネクタ 671"/>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3" name="公債費最小値テキスト"/>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4" name="直線コネクタ 673"/>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5" name="公債費最大値テキスト"/>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6" name="直線コネクタ 675"/>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107410</xdr:rowOff>
    </xdr:from>
    <xdr:to>
      <xdr:col>85</xdr:col>
      <xdr:colOff>127000</xdr:colOff>
      <xdr:row>95</xdr:row>
      <xdr:rowOff>123279</xdr:rowOff>
    </xdr:to>
    <xdr:cxnSp macro="">
      <xdr:nvCxnSpPr>
        <xdr:cNvPr id="677" name="直線コネクタ 676"/>
        <xdr:cNvCxnSpPr/>
      </xdr:nvCxnSpPr>
      <xdr:spPr>
        <a:xfrm>
          <a:off x="15481300" y="16395160"/>
          <a:ext cx="8382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78" name="公債費平均値テキスト"/>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79" name="フローチャート: 判断 678"/>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98628</xdr:rowOff>
    </xdr:from>
    <xdr:to>
      <xdr:col>81</xdr:col>
      <xdr:colOff>50800</xdr:colOff>
      <xdr:row>95</xdr:row>
      <xdr:rowOff>107410</xdr:rowOff>
    </xdr:to>
    <xdr:cxnSp macro="">
      <xdr:nvCxnSpPr>
        <xdr:cNvPr id="680" name="直線コネクタ 679"/>
        <xdr:cNvCxnSpPr/>
      </xdr:nvCxnSpPr>
      <xdr:spPr>
        <a:xfrm>
          <a:off x="14592300" y="16386378"/>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1" name="フローチャート: 判断 680"/>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2" name="テキスト ボックス 681"/>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80054</xdr:rowOff>
    </xdr:from>
    <xdr:to>
      <xdr:col>76</xdr:col>
      <xdr:colOff>114300</xdr:colOff>
      <xdr:row>95</xdr:row>
      <xdr:rowOff>98628</xdr:rowOff>
    </xdr:to>
    <xdr:cxnSp macro="">
      <xdr:nvCxnSpPr>
        <xdr:cNvPr id="683" name="直線コネクタ 682"/>
        <xdr:cNvCxnSpPr/>
      </xdr:nvCxnSpPr>
      <xdr:spPr>
        <a:xfrm>
          <a:off x="13703300" y="16367804"/>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4" name="フローチャート: 判断 683"/>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5" name="テキスト ボックス 684"/>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70186</xdr:rowOff>
    </xdr:from>
    <xdr:to>
      <xdr:col>71</xdr:col>
      <xdr:colOff>177800</xdr:colOff>
      <xdr:row>95</xdr:row>
      <xdr:rowOff>80054</xdr:rowOff>
    </xdr:to>
    <xdr:cxnSp macro="">
      <xdr:nvCxnSpPr>
        <xdr:cNvPr id="686" name="直線コネクタ 685"/>
        <xdr:cNvCxnSpPr/>
      </xdr:nvCxnSpPr>
      <xdr:spPr>
        <a:xfrm>
          <a:off x="12814300" y="16357936"/>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7" name="フローチャート: 判断 686"/>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88" name="テキスト ボックス 687"/>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89" name="フローチャート: 判断 688"/>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0" name="テキスト ボックス 689"/>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72479</xdr:rowOff>
    </xdr:from>
    <xdr:to>
      <xdr:col>85</xdr:col>
      <xdr:colOff>177800</xdr:colOff>
      <xdr:row>96</xdr:row>
      <xdr:rowOff>2629</xdr:rowOff>
    </xdr:to>
    <xdr:sp macro="" textlink="">
      <xdr:nvSpPr>
        <xdr:cNvPr id="696" name="楕円 695"/>
        <xdr:cNvSpPr/>
      </xdr:nvSpPr>
      <xdr:spPr>
        <a:xfrm>
          <a:off x="16268700" y="163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50906</xdr:rowOff>
    </xdr:from>
    <xdr:ext cx="534377" cy="259045"/>
    <xdr:sp macro="" textlink="">
      <xdr:nvSpPr>
        <xdr:cNvPr id="697" name="公債費該当値テキスト"/>
        <xdr:cNvSpPr txBox="1"/>
      </xdr:nvSpPr>
      <xdr:spPr>
        <a:xfrm>
          <a:off x="16370300" y="1633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56610</xdr:rowOff>
    </xdr:from>
    <xdr:to>
      <xdr:col>81</xdr:col>
      <xdr:colOff>101600</xdr:colOff>
      <xdr:row>95</xdr:row>
      <xdr:rowOff>158210</xdr:rowOff>
    </xdr:to>
    <xdr:sp macro="" textlink="">
      <xdr:nvSpPr>
        <xdr:cNvPr id="698" name="楕円 697"/>
        <xdr:cNvSpPr/>
      </xdr:nvSpPr>
      <xdr:spPr>
        <a:xfrm>
          <a:off x="15430500" y="163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149337</xdr:rowOff>
    </xdr:from>
    <xdr:ext cx="534377" cy="259045"/>
    <xdr:sp macro="" textlink="">
      <xdr:nvSpPr>
        <xdr:cNvPr id="699" name="テキスト ボックス 698"/>
        <xdr:cNvSpPr txBox="1"/>
      </xdr:nvSpPr>
      <xdr:spPr>
        <a:xfrm>
          <a:off x="15214111" y="1643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47828</xdr:rowOff>
    </xdr:from>
    <xdr:to>
      <xdr:col>76</xdr:col>
      <xdr:colOff>165100</xdr:colOff>
      <xdr:row>95</xdr:row>
      <xdr:rowOff>149428</xdr:rowOff>
    </xdr:to>
    <xdr:sp macro="" textlink="">
      <xdr:nvSpPr>
        <xdr:cNvPr id="700" name="楕円 699"/>
        <xdr:cNvSpPr/>
      </xdr:nvSpPr>
      <xdr:spPr>
        <a:xfrm>
          <a:off x="14541500" y="1633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140555</xdr:rowOff>
    </xdr:from>
    <xdr:ext cx="534377" cy="259045"/>
    <xdr:sp macro="" textlink="">
      <xdr:nvSpPr>
        <xdr:cNvPr id="701" name="テキスト ボックス 700"/>
        <xdr:cNvSpPr txBox="1"/>
      </xdr:nvSpPr>
      <xdr:spPr>
        <a:xfrm>
          <a:off x="14325111" y="164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29254</xdr:rowOff>
    </xdr:from>
    <xdr:to>
      <xdr:col>72</xdr:col>
      <xdr:colOff>38100</xdr:colOff>
      <xdr:row>95</xdr:row>
      <xdr:rowOff>130854</xdr:rowOff>
    </xdr:to>
    <xdr:sp macro="" textlink="">
      <xdr:nvSpPr>
        <xdr:cNvPr id="702" name="楕円 701"/>
        <xdr:cNvSpPr/>
      </xdr:nvSpPr>
      <xdr:spPr>
        <a:xfrm>
          <a:off x="13652500" y="163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147381</xdr:rowOff>
    </xdr:from>
    <xdr:ext cx="534377" cy="259045"/>
    <xdr:sp macro="" textlink="">
      <xdr:nvSpPr>
        <xdr:cNvPr id="703" name="テキスト ボックス 702"/>
        <xdr:cNvSpPr txBox="1"/>
      </xdr:nvSpPr>
      <xdr:spPr>
        <a:xfrm>
          <a:off x="13436111" y="1609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19386</xdr:rowOff>
    </xdr:from>
    <xdr:to>
      <xdr:col>67</xdr:col>
      <xdr:colOff>101600</xdr:colOff>
      <xdr:row>95</xdr:row>
      <xdr:rowOff>120986</xdr:rowOff>
    </xdr:to>
    <xdr:sp macro="" textlink="">
      <xdr:nvSpPr>
        <xdr:cNvPr id="704" name="楕円 703"/>
        <xdr:cNvSpPr/>
      </xdr:nvSpPr>
      <xdr:spPr>
        <a:xfrm>
          <a:off x="12763500" y="163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137513</xdr:rowOff>
    </xdr:from>
    <xdr:ext cx="534377" cy="259045"/>
    <xdr:sp macro="" textlink="">
      <xdr:nvSpPr>
        <xdr:cNvPr id="705" name="テキスト ボックス 704"/>
        <xdr:cNvSpPr txBox="1"/>
      </xdr:nvSpPr>
      <xdr:spPr>
        <a:xfrm>
          <a:off x="12547111" y="160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9" name="テキスト ボックス 71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7" name="直線コネクタ 726"/>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28"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0" name="諸支出金最大値テキスト"/>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1" name="直線コネクタ 730"/>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3" name="諸支出金平均値テキスト"/>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4" name="フローチャート: 判断 733"/>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6" name="フローチャート: 判断 735"/>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7" name="テキスト ボックス 736"/>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39" name="フローチャート: 判断 738"/>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0" name="テキスト ボックス 739"/>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2" name="フローチャート: 判断 741"/>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3" name="テキスト ボックス 742"/>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4" name="フローチャート: 判断 743"/>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5" name="テキスト ボックス 744"/>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2"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427,312</a:t>
          </a:r>
          <a:r>
            <a:rPr kumimoji="1" lang="ja-JP" altLang="en-US" sz="1300">
              <a:latin typeface="ＭＳ Ｐゴシック" panose="020B0600070205080204" pitchFamily="50" charset="-128"/>
              <a:ea typeface="ＭＳ Ｐゴシック" panose="020B0600070205080204" pitchFamily="50" charset="-128"/>
            </a:rPr>
            <a:t>円となっている。このうち、約</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148,646</a:t>
          </a:r>
          <a:r>
            <a:rPr kumimoji="1" lang="ja-JP" altLang="en-US" sz="1300">
              <a:latin typeface="ＭＳ Ｐゴシック" panose="020B0600070205080204" pitchFamily="50" charset="-128"/>
              <a:ea typeface="ＭＳ Ｐゴシック" panose="020B0600070205080204" pitchFamily="50" charset="-128"/>
            </a:rPr>
            <a:t>円となっており、類似団体の中で最も低いコストとなっている。これは、後期高齢者の人口割合や生活保護率が全国平均に比べて低く、扶助対象者が少ないことによるが、将来的には後期高齢者が増加することに伴い医療費や社会保障経費の急激な増加が見込まれることから、公費負担の見直し等により扶助費増加の抑制に努め、持続可能なまちづくりを行うことが必要である。</a:t>
          </a:r>
        </a:p>
        <a:p>
          <a:r>
            <a:rPr kumimoji="1" lang="ja-JP" altLang="en-US" sz="1300">
              <a:latin typeface="ＭＳ Ｐゴシック" panose="020B0600070205080204" pitchFamily="50" charset="-128"/>
              <a:ea typeface="ＭＳ Ｐゴシック" panose="020B0600070205080204" pitchFamily="50" charset="-128"/>
            </a:rPr>
            <a:t>　消防費の増は車両更新や消防指令業務共同運用事業費の増によるもの。また、教育費の増は市営体育館の施設改修や小中学校の大規模改修事業によるものである。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歳入：市税はほぼ横ばいの状態であったが、国税の収入増による地方譲与税・交付金、普通交付税の増、建設事業のために発行する市債の増などにより、歳入全体で大きく増加した。</a:t>
          </a:r>
        </a:p>
        <a:p>
          <a:r>
            <a:rPr kumimoji="1" lang="ja-JP" altLang="en-US" sz="1100">
              <a:latin typeface="ＭＳ ゴシック" pitchFamily="49" charset="-128"/>
              <a:ea typeface="ＭＳ ゴシック" pitchFamily="49" charset="-128"/>
            </a:rPr>
            <a:t>歳出：市債償還額の減による公債費、病院会計支出金の減等による補助費が減少したものの、人事院勧告反映に伴う人件費、物価高騰対応給付金等による扶助費、大規模改修工事に伴う投資的経費の増などにより、歳出全体で増加となった。</a:t>
          </a:r>
        </a:p>
        <a:p>
          <a:r>
            <a:rPr kumimoji="1" lang="ja-JP" altLang="en-US" sz="1100">
              <a:latin typeface="ＭＳ ゴシック" pitchFamily="49" charset="-128"/>
              <a:ea typeface="ＭＳ ゴシック" pitchFamily="49" charset="-128"/>
            </a:rPr>
            <a:t>一般会計全体：歳入が歳出を上回り、財政調整基金のとりくずしを行わなかった。実質収支額についても昨年度より増加となった。今後も歳出の抑制や新たな財源の確保を図り、健全な財政運営に努める。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連結実質赤字比率は、これまで常に黒字となっており、前年度に引き続き令和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年度も全会計で黒字となった。令和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年度の黒字は、標準財政規模比で</a:t>
          </a:r>
          <a:r>
            <a:rPr kumimoji="1" lang="en-US" altLang="ja-JP" sz="1400">
              <a:latin typeface="ＭＳ ゴシック" pitchFamily="49" charset="-128"/>
              <a:ea typeface="ＭＳ ゴシック" pitchFamily="49" charset="-128"/>
            </a:rPr>
            <a:t>21.99%</a:t>
          </a:r>
          <a:r>
            <a:rPr kumimoji="1" lang="ja-JP" altLang="en-US" sz="1400">
              <a:latin typeface="ＭＳ ゴシック" pitchFamily="49" charset="-128"/>
              <a:ea typeface="ＭＳ ゴシック" pitchFamily="49" charset="-128"/>
            </a:rPr>
            <a:t>で前年度比で</a:t>
          </a:r>
          <a:r>
            <a:rPr kumimoji="1" lang="en-US" altLang="ja-JP" sz="1400">
              <a:latin typeface="ＭＳ ゴシック" pitchFamily="49" charset="-128"/>
              <a:ea typeface="ＭＳ ゴシック" pitchFamily="49" charset="-128"/>
            </a:rPr>
            <a:t>5.17</a:t>
          </a:r>
          <a:r>
            <a:rPr kumimoji="1" lang="ja-JP" altLang="en-US" sz="1400">
              <a:latin typeface="ＭＳ ゴシック" pitchFamily="49" charset="-128"/>
              <a:ea typeface="ＭＳ ゴシック" pitchFamily="49" charset="-128"/>
            </a:rPr>
            <a:t>ポイント低下となった。</a:t>
          </a:r>
        </a:p>
        <a:p>
          <a:r>
            <a:rPr kumimoji="1" lang="ja-JP" altLang="en-US" sz="1400">
              <a:latin typeface="ＭＳ ゴシック" pitchFamily="49" charset="-128"/>
              <a:ea typeface="ＭＳ ゴシック" pitchFamily="49" charset="-128"/>
            </a:rPr>
            <a:t>　水道事業会計は、標準財政規模比で</a:t>
          </a:r>
          <a:r>
            <a:rPr kumimoji="1" lang="en-US" altLang="ja-JP" sz="1400">
              <a:latin typeface="ＭＳ ゴシック" pitchFamily="49" charset="-128"/>
              <a:ea typeface="ＭＳ ゴシック" pitchFamily="49" charset="-128"/>
            </a:rPr>
            <a:t>9.21</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ポイント低下している。また、三田市民病院事業会計は、標準財政規模比で</a:t>
          </a:r>
          <a:r>
            <a:rPr kumimoji="1" lang="en-US" altLang="ja-JP" sz="1400">
              <a:latin typeface="ＭＳ ゴシック" pitchFamily="49" charset="-128"/>
              <a:ea typeface="ＭＳ ゴシック" pitchFamily="49" charset="-128"/>
            </a:rPr>
            <a:t>2.30</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3.92</a:t>
          </a:r>
          <a:r>
            <a:rPr kumimoji="1" lang="ja-JP" altLang="en-US" sz="1400">
              <a:latin typeface="ＭＳ ゴシック" pitchFamily="49" charset="-128"/>
              <a:ea typeface="ＭＳ ゴシック" pitchFamily="49" charset="-128"/>
            </a:rPr>
            <a:t>ポイント低下している。</a:t>
          </a:r>
        </a:p>
        <a:p>
          <a:r>
            <a:rPr kumimoji="1" lang="ja-JP" altLang="en-US" sz="1400">
              <a:latin typeface="ＭＳ ゴシック" pitchFamily="49" charset="-128"/>
              <a:ea typeface="ＭＳ ゴシック" pitchFamily="49" charset="-128"/>
            </a:rPr>
            <a:t>　その他の会計については、標準財政規模が変動するため多少変動するが、赤字が発生しないように健全な財政運営に努める。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46617343</v>
      </c>
      <c r="BO4" s="449"/>
      <c r="BP4" s="449"/>
      <c r="BQ4" s="449"/>
      <c r="BR4" s="449"/>
      <c r="BS4" s="449"/>
      <c r="BT4" s="449"/>
      <c r="BU4" s="450"/>
      <c r="BV4" s="448">
        <v>42332791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3.2</v>
      </c>
      <c r="CU4" s="589"/>
      <c r="CV4" s="589"/>
      <c r="CW4" s="589"/>
      <c r="CX4" s="589"/>
      <c r="CY4" s="589"/>
      <c r="CZ4" s="589"/>
      <c r="DA4" s="590"/>
      <c r="DB4" s="588">
        <v>2</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45501026</v>
      </c>
      <c r="BO5" s="420"/>
      <c r="BP5" s="420"/>
      <c r="BQ5" s="420"/>
      <c r="BR5" s="420"/>
      <c r="BS5" s="420"/>
      <c r="BT5" s="420"/>
      <c r="BU5" s="421"/>
      <c r="BV5" s="419">
        <v>41450132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93.6</v>
      </c>
      <c r="CU5" s="417"/>
      <c r="CV5" s="417"/>
      <c r="CW5" s="417"/>
      <c r="CX5" s="417"/>
      <c r="CY5" s="417"/>
      <c r="CZ5" s="417"/>
      <c r="DA5" s="418"/>
      <c r="DB5" s="416">
        <v>95.4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1116317</v>
      </c>
      <c r="BO6" s="420"/>
      <c r="BP6" s="420"/>
      <c r="BQ6" s="420"/>
      <c r="BR6" s="420"/>
      <c r="BS6" s="420"/>
      <c r="BT6" s="420"/>
      <c r="BU6" s="421"/>
      <c r="BV6" s="419">
        <v>882659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v>
      </c>
      <c r="CU6" s="563"/>
      <c r="CV6" s="563"/>
      <c r="CW6" s="563"/>
      <c r="CX6" s="563"/>
      <c r="CY6" s="563"/>
      <c r="CZ6" s="563"/>
      <c r="DA6" s="564"/>
      <c r="DB6" s="562">
        <v>96.4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335338</v>
      </c>
      <c r="BO7" s="420"/>
      <c r="BP7" s="420"/>
      <c r="BQ7" s="420"/>
      <c r="BR7" s="420"/>
      <c r="BS7" s="420"/>
      <c r="BT7" s="420"/>
      <c r="BU7" s="421"/>
      <c r="BV7" s="419">
        <v>410529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24314831</v>
      </c>
      <c r="CU7" s="420"/>
      <c r="CV7" s="420"/>
      <c r="CW7" s="420"/>
      <c r="CX7" s="420"/>
      <c r="CY7" s="420"/>
      <c r="CZ7" s="420"/>
      <c r="DA7" s="421"/>
      <c r="DB7" s="419">
        <v>23684394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780979</v>
      </c>
      <c r="BO8" s="420"/>
      <c r="BP8" s="420"/>
      <c r="BQ8" s="420"/>
      <c r="BR8" s="420"/>
      <c r="BS8" s="420"/>
      <c r="BT8" s="420"/>
      <c r="BU8" s="421"/>
      <c r="BV8" s="419">
        <v>472130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0.82</v>
      </c>
      <c r="CU8" s="523"/>
      <c r="CV8" s="523"/>
      <c r="CW8" s="523"/>
      <c r="CX8" s="523"/>
      <c r="CY8" s="523"/>
      <c r="CZ8" s="523"/>
      <c r="DA8" s="524"/>
      <c r="DB8" s="522">
        <v>0.83</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109238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308849</v>
      </c>
      <c r="BO9" s="420"/>
      <c r="BP9" s="420"/>
      <c r="BQ9" s="420"/>
      <c r="BR9" s="420"/>
      <c r="BS9" s="420"/>
      <c r="BT9" s="420"/>
      <c r="BU9" s="421"/>
      <c r="BV9" s="419">
        <v>-7290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11.1</v>
      </c>
      <c r="CU9" s="417"/>
      <c r="CV9" s="417"/>
      <c r="CW9" s="417"/>
      <c r="CX9" s="417"/>
      <c r="CY9" s="417"/>
      <c r="CZ9" s="417"/>
      <c r="DA9" s="418"/>
      <c r="DB9" s="416">
        <v>12.2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112691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237878</v>
      </c>
      <c r="BO10" s="420"/>
      <c r="BP10" s="420"/>
      <c r="BQ10" s="420"/>
      <c r="BR10" s="420"/>
      <c r="BS10" s="420"/>
      <c r="BT10" s="420"/>
      <c r="BU10" s="421"/>
      <c r="BV10" s="419">
        <v>271959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106482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104993</v>
      </c>
      <c r="S13" s="507"/>
      <c r="T13" s="507"/>
      <c r="U13" s="507"/>
      <c r="V13" s="508"/>
      <c r="W13" s="509" t="s">
        <v>131</v>
      </c>
      <c r="X13" s="405"/>
      <c r="Y13" s="405"/>
      <c r="Z13" s="405"/>
      <c r="AA13" s="405"/>
      <c r="AB13" s="406"/>
      <c r="AC13" s="372">
        <v>1131</v>
      </c>
      <c r="AD13" s="373"/>
      <c r="AE13" s="373"/>
      <c r="AF13" s="373"/>
      <c r="AG13" s="374"/>
      <c r="AH13" s="372">
        <v>1217</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546727</v>
      </c>
      <c r="BO13" s="420"/>
      <c r="BP13" s="420"/>
      <c r="BQ13" s="420"/>
      <c r="BR13" s="420"/>
      <c r="BS13" s="420"/>
      <c r="BT13" s="420"/>
      <c r="BU13" s="421"/>
      <c r="BV13" s="419">
        <v>264669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4.0999999999999996</v>
      </c>
      <c r="CU13" s="417"/>
      <c r="CV13" s="417"/>
      <c r="CW13" s="417"/>
      <c r="CX13" s="417"/>
      <c r="CY13" s="417"/>
      <c r="CZ13" s="417"/>
      <c r="DA13" s="418"/>
      <c r="DB13" s="416">
        <v>5.0999999999999996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107208</v>
      </c>
      <c r="S14" s="507"/>
      <c r="T14" s="507"/>
      <c r="U14" s="507"/>
      <c r="V14" s="508"/>
      <c r="W14" s="510"/>
      <c r="X14" s="408"/>
      <c r="Y14" s="408"/>
      <c r="Z14" s="408"/>
      <c r="AA14" s="408"/>
      <c r="AB14" s="409"/>
      <c r="AC14" s="499">
        <v>2.2999999999999998</v>
      </c>
      <c r="AD14" s="500"/>
      <c r="AE14" s="500"/>
      <c r="AF14" s="500"/>
      <c r="AG14" s="501"/>
      <c r="AH14" s="499">
        <v>2.4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105921</v>
      </c>
      <c r="S15" s="507"/>
      <c r="T15" s="507"/>
      <c r="U15" s="507"/>
      <c r="V15" s="508"/>
      <c r="W15" s="509" t="s">
        <v>137</v>
      </c>
      <c r="X15" s="405"/>
      <c r="Y15" s="405"/>
      <c r="Z15" s="405"/>
      <c r="AA15" s="405"/>
      <c r="AB15" s="406"/>
      <c r="AC15" s="372">
        <v>11331</v>
      </c>
      <c r="AD15" s="373"/>
      <c r="AE15" s="373"/>
      <c r="AF15" s="373"/>
      <c r="AG15" s="374"/>
      <c r="AH15" s="372">
        <v>12573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15844756</v>
      </c>
      <c r="BO15" s="449"/>
      <c r="BP15" s="449"/>
      <c r="BQ15" s="449"/>
      <c r="BR15" s="449"/>
      <c r="BS15" s="449"/>
      <c r="BT15" s="449"/>
      <c r="BU15" s="450"/>
      <c r="BV15" s="448">
        <v>15692230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23.5</v>
      </c>
      <c r="AD16" s="500"/>
      <c r="AE16" s="500"/>
      <c r="AF16" s="500"/>
      <c r="AG16" s="501"/>
      <c r="AH16" s="499">
        <v>24.8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19755007</v>
      </c>
      <c r="BO16" s="420"/>
      <c r="BP16" s="420"/>
      <c r="BQ16" s="420"/>
      <c r="BR16" s="420"/>
      <c r="BS16" s="420"/>
      <c r="BT16" s="420"/>
      <c r="BU16" s="421"/>
      <c r="BV16" s="419">
        <v>19065395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35685</v>
      </c>
      <c r="AD17" s="373"/>
      <c r="AE17" s="373"/>
      <c r="AF17" s="373"/>
      <c r="AG17" s="374"/>
      <c r="AH17" s="372">
        <v>36872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20288966</v>
      </c>
      <c r="BO17" s="420"/>
      <c r="BP17" s="420"/>
      <c r="BQ17" s="420"/>
      <c r="BR17" s="420"/>
      <c r="BS17" s="420"/>
      <c r="BT17" s="420"/>
      <c r="BU17" s="421"/>
      <c r="BV17" s="419">
        <v>20074893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210.32</v>
      </c>
      <c r="M18" s="472"/>
      <c r="N18" s="472"/>
      <c r="O18" s="472"/>
      <c r="P18" s="472"/>
      <c r="Q18" s="472"/>
      <c r="R18" s="473"/>
      <c r="S18" s="473"/>
      <c r="T18" s="473"/>
      <c r="U18" s="473"/>
      <c r="V18" s="474"/>
      <c r="W18" s="490"/>
      <c r="X18" s="491"/>
      <c r="Y18" s="491"/>
      <c r="Z18" s="491"/>
      <c r="AA18" s="491"/>
      <c r="AB18" s="515"/>
      <c r="AC18" s="389">
        <v>74.099999999999994</v>
      </c>
      <c r="AD18" s="390"/>
      <c r="AE18" s="390"/>
      <c r="AF18" s="390"/>
      <c r="AG18" s="475"/>
      <c r="AH18" s="389">
        <v>72.8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23952396</v>
      </c>
      <c r="BO18" s="420"/>
      <c r="BP18" s="420"/>
      <c r="BQ18" s="420"/>
      <c r="BR18" s="420"/>
      <c r="BS18" s="420"/>
      <c r="BT18" s="420"/>
      <c r="BU18" s="421"/>
      <c r="BV18" s="419">
        <v>23120093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519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29878189</v>
      </c>
      <c r="BO19" s="420"/>
      <c r="BP19" s="420"/>
      <c r="BQ19" s="420"/>
      <c r="BR19" s="420"/>
      <c r="BS19" s="420"/>
      <c r="BT19" s="420"/>
      <c r="BU19" s="421"/>
      <c r="BV19" s="419">
        <v>28282519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42401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30016102</v>
      </c>
      <c r="BO22" s="449"/>
      <c r="BP22" s="449"/>
      <c r="BQ22" s="449"/>
      <c r="BR22" s="449"/>
      <c r="BS22" s="449"/>
      <c r="BT22" s="449"/>
      <c r="BU22" s="450"/>
      <c r="BV22" s="448">
        <v>29190966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25351839</v>
      </c>
      <c r="BO23" s="420"/>
      <c r="BP23" s="420"/>
      <c r="BQ23" s="420"/>
      <c r="BR23" s="420"/>
      <c r="BS23" s="420"/>
      <c r="BT23" s="420"/>
      <c r="BU23" s="421"/>
      <c r="BV23" s="419">
        <v>24123290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9820</v>
      </c>
      <c r="R24" s="373"/>
      <c r="S24" s="373"/>
      <c r="T24" s="373"/>
      <c r="U24" s="373"/>
      <c r="V24" s="374"/>
      <c r="W24" s="462"/>
      <c r="X24" s="399"/>
      <c r="Y24" s="400"/>
      <c r="Z24" s="375" t="s">
        <v>162</v>
      </c>
      <c r="AA24" s="376"/>
      <c r="AB24" s="376"/>
      <c r="AC24" s="376"/>
      <c r="AD24" s="376"/>
      <c r="AE24" s="376"/>
      <c r="AF24" s="376"/>
      <c r="AG24" s="377"/>
      <c r="AH24" s="372">
        <v>659</v>
      </c>
      <c r="AI24" s="373"/>
      <c r="AJ24" s="373"/>
      <c r="AK24" s="373"/>
      <c r="AL24" s="374"/>
      <c r="AM24" s="372">
        <v>2196447</v>
      </c>
      <c r="AN24" s="373"/>
      <c r="AO24" s="373"/>
      <c r="AP24" s="373"/>
      <c r="AQ24" s="373"/>
      <c r="AR24" s="374"/>
      <c r="AS24" s="372">
        <v>3333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15430608</v>
      </c>
      <c r="BO24" s="420"/>
      <c r="BP24" s="420"/>
      <c r="BQ24" s="420"/>
      <c r="BR24" s="420"/>
      <c r="BS24" s="420"/>
      <c r="BT24" s="420"/>
      <c r="BU24" s="421"/>
      <c r="BV24" s="419">
        <v>13166475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7850</v>
      </c>
      <c r="R25" s="373"/>
      <c r="S25" s="373"/>
      <c r="T25" s="373"/>
      <c r="U25" s="373"/>
      <c r="V25" s="374"/>
      <c r="W25" s="462"/>
      <c r="X25" s="399"/>
      <c r="Y25" s="400"/>
      <c r="Z25" s="375" t="s">
        <v>165</v>
      </c>
      <c r="AA25" s="376"/>
      <c r="AB25" s="376"/>
      <c r="AC25" s="376"/>
      <c r="AD25" s="376"/>
      <c r="AE25" s="376"/>
      <c r="AF25" s="376"/>
      <c r="AG25" s="377"/>
      <c r="AH25" s="372">
        <v>115</v>
      </c>
      <c r="AI25" s="373"/>
      <c r="AJ25" s="373"/>
      <c r="AK25" s="373"/>
      <c r="AL25" s="374"/>
      <c r="AM25" s="372">
        <v>383985</v>
      </c>
      <c r="AN25" s="373"/>
      <c r="AO25" s="373"/>
      <c r="AP25" s="373"/>
      <c r="AQ25" s="373"/>
      <c r="AR25" s="374"/>
      <c r="AS25" s="372">
        <v>3339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48146871</v>
      </c>
      <c r="BO25" s="449"/>
      <c r="BP25" s="449"/>
      <c r="BQ25" s="449"/>
      <c r="BR25" s="449"/>
      <c r="BS25" s="449"/>
      <c r="BT25" s="449"/>
      <c r="BU25" s="450"/>
      <c r="BV25" s="448">
        <v>46292187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6870</v>
      </c>
      <c r="R26" s="373"/>
      <c r="S26" s="373"/>
      <c r="T26" s="373"/>
      <c r="U26" s="373"/>
      <c r="V26" s="374"/>
      <c r="W26" s="462"/>
      <c r="X26" s="399"/>
      <c r="Y26" s="400"/>
      <c r="Z26" s="375" t="s">
        <v>168</v>
      </c>
      <c r="AA26" s="430"/>
      <c r="AB26" s="430"/>
      <c r="AC26" s="430"/>
      <c r="AD26" s="430"/>
      <c r="AE26" s="430"/>
      <c r="AF26" s="430"/>
      <c r="AG26" s="431"/>
      <c r="AH26" s="372">
        <v>38</v>
      </c>
      <c r="AI26" s="373"/>
      <c r="AJ26" s="373"/>
      <c r="AK26" s="373"/>
      <c r="AL26" s="374"/>
      <c r="AM26" s="372">
        <v>129694</v>
      </c>
      <c r="AN26" s="373"/>
      <c r="AO26" s="373"/>
      <c r="AP26" s="373"/>
      <c r="AQ26" s="373"/>
      <c r="AR26" s="374"/>
      <c r="AS26" s="372">
        <v>3413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6360</v>
      </c>
      <c r="R27" s="373"/>
      <c r="S27" s="373"/>
      <c r="T27" s="373"/>
      <c r="U27" s="373"/>
      <c r="V27" s="374"/>
      <c r="W27" s="462"/>
      <c r="X27" s="399"/>
      <c r="Y27" s="400"/>
      <c r="Z27" s="375" t="s">
        <v>171</v>
      </c>
      <c r="AA27" s="376"/>
      <c r="AB27" s="376"/>
      <c r="AC27" s="376"/>
      <c r="AD27" s="376"/>
      <c r="AE27" s="376"/>
      <c r="AF27" s="376"/>
      <c r="AG27" s="377"/>
      <c r="AH27" s="372">
        <v>43</v>
      </c>
      <c r="AI27" s="373"/>
      <c r="AJ27" s="373"/>
      <c r="AK27" s="373"/>
      <c r="AL27" s="374"/>
      <c r="AM27" s="372">
        <v>157213</v>
      </c>
      <c r="AN27" s="373"/>
      <c r="AO27" s="373"/>
      <c r="AP27" s="373"/>
      <c r="AQ27" s="373"/>
      <c r="AR27" s="374"/>
      <c r="AS27" s="372">
        <v>3656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5490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4913673</v>
      </c>
      <c r="BO28" s="449"/>
      <c r="BP28" s="449"/>
      <c r="BQ28" s="449"/>
      <c r="BR28" s="449"/>
      <c r="BS28" s="449"/>
      <c r="BT28" s="449"/>
      <c r="BU28" s="450"/>
      <c r="BV28" s="448">
        <v>4675795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18</v>
      </c>
      <c r="M29" s="373"/>
      <c r="N29" s="373"/>
      <c r="O29" s="373"/>
      <c r="P29" s="374"/>
      <c r="Q29" s="372">
        <v>5000</v>
      </c>
      <c r="R29" s="373"/>
      <c r="S29" s="373"/>
      <c r="T29" s="373"/>
      <c r="U29" s="373"/>
      <c r="V29" s="374"/>
      <c r="W29" s="463"/>
      <c r="X29" s="464"/>
      <c r="Y29" s="465"/>
      <c r="Z29" s="375" t="s">
        <v>177</v>
      </c>
      <c r="AA29" s="376"/>
      <c r="AB29" s="376"/>
      <c r="AC29" s="376"/>
      <c r="AD29" s="376"/>
      <c r="AE29" s="376"/>
      <c r="AF29" s="376"/>
      <c r="AG29" s="377"/>
      <c r="AH29" s="372">
        <v>702</v>
      </c>
      <c r="AI29" s="373"/>
      <c r="AJ29" s="373"/>
      <c r="AK29" s="373"/>
      <c r="AL29" s="374"/>
      <c r="AM29" s="372">
        <v>2353660</v>
      </c>
      <c r="AN29" s="373"/>
      <c r="AO29" s="373"/>
      <c r="AP29" s="373"/>
      <c r="AQ29" s="373"/>
      <c r="AR29" s="374"/>
      <c r="AS29" s="372">
        <v>3353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1551064</v>
      </c>
      <c r="BO29" s="420"/>
      <c r="BP29" s="420"/>
      <c r="BQ29" s="420"/>
      <c r="BR29" s="420"/>
      <c r="BS29" s="420"/>
      <c r="BT29" s="420"/>
      <c r="BU29" s="421"/>
      <c r="BV29" s="419">
        <v>1339604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4934330</v>
      </c>
      <c r="BO30" s="454"/>
      <c r="BP30" s="454"/>
      <c r="BQ30" s="454"/>
      <c r="BR30" s="454"/>
      <c r="BS30" s="454"/>
      <c r="BT30" s="454"/>
      <c r="BU30" s="455"/>
      <c r="BV30" s="453">
        <v>4648140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三田市地域振興(株)</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公営墓地整備事業特別会計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駐車場事業特別会計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三田市民病院事業会計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兵庫県後期高齢者医療広域連合（一般会計）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兵庫県信用保証協会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兵庫県後期高齢者医療広域連合（特別会計）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dyyBqR/WX0b0KHIWb7USfA9BarevN8t2lSdKQl5kqusBRs3rvHgk4DlLdh/vu/nU9ZLF1WXoDThLO/olnYmMLg==" saltValue="RjddbmbobLwrcYvyn78G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533</v>
      </c>
      <c r="D34" s="1151"/>
      <c r="E34" s="1152"/>
      <c r="F34" s="32">
        <v>14.04</v>
      </c>
      <c r="G34" s="33">
        <v>13.13</v>
      </c>
      <c r="H34" s="33">
        <v>12.92</v>
      </c>
      <c r="I34" s="33">
        <v>11.61</v>
      </c>
      <c r="J34" s="34">
        <v>9.2100000000000009</v>
      </c>
      <c r="K34" s="22"/>
      <c r="L34" s="22"/>
      <c r="M34" s="22"/>
      <c r="N34" s="22"/>
      <c r="O34" s="22"/>
      <c r="P34" s="22"/>
    </row>
    <row r="35" spans="1:16" ht="39" customHeight="1" x14ac:dyDescent="0.15">
      <c r="A35" s="22"/>
      <c r="B35" s="35"/>
      <c r="C35" s="1145" t="s">
        <v>534</v>
      </c>
      <c r="D35" s="1146"/>
      <c r="E35" s="1147"/>
      <c r="F35" s="36">
        <v>2.2200000000000002</v>
      </c>
      <c r="G35" s="37">
        <v>3.45</v>
      </c>
      <c r="H35" s="37">
        <v>5.05</v>
      </c>
      <c r="I35" s="37">
        <v>6.22</v>
      </c>
      <c r="J35" s="38">
        <v>6.61</v>
      </c>
      <c r="K35" s="22"/>
      <c r="L35" s="22"/>
      <c r="M35" s="22"/>
      <c r="N35" s="22"/>
      <c r="O35" s="22"/>
      <c r="P35" s="22"/>
    </row>
    <row r="36" spans="1:16" ht="39" customHeight="1" x14ac:dyDescent="0.15">
      <c r="A36" s="22"/>
      <c r="B36" s="35"/>
      <c r="C36" s="1145" t="s">
        <v>535</v>
      </c>
      <c r="D36" s="1146"/>
      <c r="E36" s="1147"/>
      <c r="F36" s="36">
        <v>1.99</v>
      </c>
      <c r="G36" s="37">
        <v>3.75</v>
      </c>
      <c r="H36" s="37">
        <v>2.0499999999999998</v>
      </c>
      <c r="I36" s="37">
        <v>1.99</v>
      </c>
      <c r="J36" s="38">
        <v>3.21</v>
      </c>
      <c r="K36" s="22"/>
      <c r="L36" s="22"/>
      <c r="M36" s="22"/>
      <c r="N36" s="22"/>
      <c r="O36" s="22"/>
      <c r="P36" s="22"/>
    </row>
    <row r="37" spans="1:16" ht="39" customHeight="1" x14ac:dyDescent="0.15">
      <c r="A37" s="22"/>
      <c r="B37" s="35"/>
      <c r="C37" s="1145" t="s">
        <v>536</v>
      </c>
      <c r="D37" s="1146"/>
      <c r="E37" s="1147"/>
      <c r="F37" s="36">
        <v>6.38</v>
      </c>
      <c r="G37" s="37">
        <v>8.9</v>
      </c>
      <c r="H37" s="37">
        <v>10.37</v>
      </c>
      <c r="I37" s="37">
        <v>6.22</v>
      </c>
      <c r="J37" s="38">
        <v>2.2999999999999998</v>
      </c>
      <c r="K37" s="22"/>
      <c r="L37" s="22"/>
      <c r="M37" s="22"/>
      <c r="N37" s="22"/>
      <c r="O37" s="22"/>
      <c r="P37" s="22"/>
    </row>
    <row r="38" spans="1:16" ht="39" customHeight="1" x14ac:dyDescent="0.15">
      <c r="A38" s="22"/>
      <c r="B38" s="35"/>
      <c r="C38" s="1145" t="s">
        <v>537</v>
      </c>
      <c r="D38" s="1146"/>
      <c r="E38" s="1147"/>
      <c r="F38" s="36">
        <v>1.04</v>
      </c>
      <c r="G38" s="37">
        <v>1.28</v>
      </c>
      <c r="H38" s="37">
        <v>1.22</v>
      </c>
      <c r="I38" s="37">
        <v>0.9</v>
      </c>
      <c r="J38" s="38">
        <v>0.28000000000000003</v>
      </c>
      <c r="K38" s="22"/>
      <c r="L38" s="22"/>
      <c r="M38" s="22"/>
      <c r="N38" s="22"/>
      <c r="O38" s="22"/>
      <c r="P38" s="22"/>
    </row>
    <row r="39" spans="1:16" ht="39" customHeight="1" x14ac:dyDescent="0.15">
      <c r="A39" s="22"/>
      <c r="B39" s="35"/>
      <c r="C39" s="1145" t="s">
        <v>538</v>
      </c>
      <c r="D39" s="1146"/>
      <c r="E39" s="1147"/>
      <c r="F39" s="36">
        <v>0.16</v>
      </c>
      <c r="G39" s="37">
        <v>0.16</v>
      </c>
      <c r="H39" s="37">
        <v>0.18</v>
      </c>
      <c r="I39" s="37">
        <v>0.2</v>
      </c>
      <c r="J39" s="38">
        <v>0.25</v>
      </c>
      <c r="K39" s="22"/>
      <c r="L39" s="22"/>
      <c r="M39" s="22"/>
      <c r="N39" s="22"/>
      <c r="O39" s="22"/>
      <c r="P39" s="22"/>
    </row>
    <row r="40" spans="1:16" ht="39" customHeight="1" x14ac:dyDescent="0.15">
      <c r="A40" s="22"/>
      <c r="B40" s="35"/>
      <c r="C40" s="1145" t="s">
        <v>539</v>
      </c>
      <c r="D40" s="1146"/>
      <c r="E40" s="1147"/>
      <c r="F40" s="36">
        <v>0.37</v>
      </c>
      <c r="G40" s="37">
        <v>0.23</v>
      </c>
      <c r="H40" s="37">
        <v>0.11</v>
      </c>
      <c r="I40" s="37">
        <v>0.02</v>
      </c>
      <c r="J40" s="38">
        <v>0.13</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542</v>
      </c>
      <c r="D43" s="1149"/>
      <c r="E43" s="1150"/>
      <c r="F43" s="41">
        <v>0</v>
      </c>
      <c r="G43" s="42">
        <v>0</v>
      </c>
      <c r="H43" s="42">
        <v>0.02</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9B/var2r9AZJ4gO8NFvOxMrpy5+FWZIrTt1FJ/Z+l++VyIdgSWuaEnwbO9hYeUH98o3wRvI7bJ1PqV3SawquA==" saltValue="zoYh2AdT7WI/zrKUtb2Z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3841</v>
      </c>
      <c r="L45" s="60">
        <v>3744</v>
      </c>
      <c r="M45" s="60">
        <v>3594</v>
      </c>
      <c r="N45" s="60">
        <v>3505</v>
      </c>
      <c r="O45" s="61">
        <v>3393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1536</v>
      </c>
      <c r="L48" s="64">
        <v>1380</v>
      </c>
      <c r="M48" s="64">
        <v>1304</v>
      </c>
      <c r="N48" s="64">
        <v>1315</v>
      </c>
      <c r="O48" s="65">
        <v>1095</v>
      </c>
      <c r="P48" s="48"/>
      <c r="Q48" s="48"/>
      <c r="R48" s="48"/>
      <c r="S48" s="48"/>
      <c r="T48" s="48"/>
      <c r="U48" s="48"/>
    </row>
    <row r="49" spans="1:21" ht="30.75" customHeight="1" x14ac:dyDescent="0.15">
      <c r="A49" s="48"/>
      <c r="B49" s="1178"/>
      <c r="C49" s="1179"/>
      <c r="D49" s="62"/>
      <c r="E49" s="1155" t="s">
        <v>14</v>
      </c>
      <c r="F49" s="1155"/>
      <c r="G49" s="1155"/>
      <c r="H49" s="1155"/>
      <c r="I49" s="1155"/>
      <c r="J49" s="1156"/>
      <c r="K49" s="63">
        <v>2</v>
      </c>
      <c r="L49" s="64">
        <v>2</v>
      </c>
      <c r="M49" s="64">
        <v>1</v>
      </c>
      <c r="N49" s="64">
        <v>2</v>
      </c>
      <c r="O49" s="65" t="s">
        <v>490</v>
      </c>
      <c r="P49" s="48"/>
      <c r="Q49" s="48"/>
      <c r="R49" s="48"/>
      <c r="S49" s="48"/>
      <c r="T49" s="48"/>
      <c r="U49" s="48"/>
    </row>
    <row r="50" spans="1:21" ht="30.75" customHeight="1" x14ac:dyDescent="0.15">
      <c r="A50" s="48"/>
      <c r="B50" s="1178"/>
      <c r="C50" s="1179"/>
      <c r="D50" s="62"/>
      <c r="E50" s="1155" t="s">
        <v>15</v>
      </c>
      <c r="F50" s="1155"/>
      <c r="G50" s="1155"/>
      <c r="H50" s="1155"/>
      <c r="I50" s="1155"/>
      <c r="J50" s="1156"/>
      <c r="K50" s="63">
        <v>679</v>
      </c>
      <c r="L50" s="64">
        <v>357</v>
      </c>
      <c r="M50" s="64">
        <v>229</v>
      </c>
      <c r="N50" s="64">
        <v>164</v>
      </c>
      <c r="O50" s="65">
        <v>155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4854</v>
      </c>
      <c r="L52" s="64">
        <v>4149</v>
      </c>
      <c r="M52" s="64">
        <v>4239</v>
      </c>
      <c r="N52" s="64">
        <v>4053</v>
      </c>
      <c r="O52" s="65">
        <v>3884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1204</v>
      </c>
      <c r="L53" s="69">
        <v>1334</v>
      </c>
      <c r="M53" s="69">
        <v>889</v>
      </c>
      <c r="N53" s="69">
        <v>933</v>
      </c>
      <c r="O53" s="70">
        <v>759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8rmrNkU1RR4QcN0Br1aO7fKRqkypAb8jq4HeLhquKn1FVS+sGeUbah8Hwq7aC0WcFeU5qemXVSwbpjRXOuvw==" saltValue="Jb+5d1HwmYIPeo8hCsuEJ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33581</v>
      </c>
      <c r="J41" s="344">
        <v>32360</v>
      </c>
      <c r="K41" s="344">
        <v>30593</v>
      </c>
      <c r="L41" s="344">
        <v>29191</v>
      </c>
      <c r="M41" s="345">
        <v>30016</v>
      </c>
    </row>
    <row r="42" spans="2:13" ht="27.75" customHeight="1" x14ac:dyDescent="0.15">
      <c r="B42" s="1186"/>
      <c r="C42" s="1187"/>
      <c r="D42" s="106"/>
      <c r="E42" s="1190" t="s">
        <v>32</v>
      </c>
      <c r="F42" s="1190"/>
      <c r="G42" s="1190"/>
      <c r="H42" s="1191"/>
      <c r="I42" s="346">
        <v>890</v>
      </c>
      <c r="J42" s="347">
        <v>566</v>
      </c>
      <c r="K42" s="347">
        <v>357</v>
      </c>
      <c r="L42" s="347">
        <v>205</v>
      </c>
      <c r="M42" s="348">
        <v>56</v>
      </c>
    </row>
    <row r="43" spans="2:13" ht="27.75" customHeight="1" x14ac:dyDescent="0.15">
      <c r="B43" s="1186"/>
      <c r="C43" s="1187"/>
      <c r="D43" s="106"/>
      <c r="E43" s="1190" t="s">
        <v>33</v>
      </c>
      <c r="F43" s="1190"/>
      <c r="G43" s="1190"/>
      <c r="H43" s="1191"/>
      <c r="I43" s="346">
        <v>8221</v>
      </c>
      <c r="J43" s="347">
        <v>7778</v>
      </c>
      <c r="K43" s="347">
        <v>7141</v>
      </c>
      <c r="L43" s="347">
        <v>6350</v>
      </c>
      <c r="M43" s="348">
        <v>4889</v>
      </c>
    </row>
    <row r="44" spans="2:13" ht="27.75" customHeight="1" x14ac:dyDescent="0.15">
      <c r="B44" s="1186"/>
      <c r="C44" s="1187"/>
      <c r="D44" s="106"/>
      <c r="E44" s="1190" t="s">
        <v>34</v>
      </c>
      <c r="F44" s="1190"/>
      <c r="G44" s="1190"/>
      <c r="H44" s="1191"/>
      <c r="I44" s="346">
        <v>5</v>
      </c>
      <c r="J44" s="347">
        <v>3</v>
      </c>
      <c r="K44" s="347">
        <v>2</v>
      </c>
      <c r="L44" s="347" t="s">
        <v>490</v>
      </c>
      <c r="M44" s="348" t="s">
        <v>490</v>
      </c>
    </row>
    <row r="45" spans="2:13" ht="27.75" customHeight="1" x14ac:dyDescent="0.15">
      <c r="B45" s="1186"/>
      <c r="C45" s="1187"/>
      <c r="D45" s="106"/>
      <c r="E45" s="1190" t="s">
        <v>35</v>
      </c>
      <c r="F45" s="1190"/>
      <c r="G45" s="1190"/>
      <c r="H45" s="1191"/>
      <c r="I45" s="346" t="s">
        <v>490</v>
      </c>
      <c r="J45" s="347" t="s">
        <v>490</v>
      </c>
      <c r="K45" s="347" t="s">
        <v>490</v>
      </c>
      <c r="L45" s="347" t="s">
        <v>490</v>
      </c>
      <c r="M45" s="348" t="s">
        <v>490</v>
      </c>
    </row>
    <row r="46" spans="2:13" ht="27.75" customHeight="1" x14ac:dyDescent="0.15">
      <c r="B46" s="1186"/>
      <c r="C46" s="1187"/>
      <c r="D46" s="107"/>
      <c r="E46" s="1190" t="s">
        <v>36</v>
      </c>
      <c r="F46" s="1190"/>
      <c r="G46" s="1190"/>
      <c r="H46" s="1191"/>
      <c r="I46" s="346">
        <v>3</v>
      </c>
      <c r="J46" s="347">
        <v>5</v>
      </c>
      <c r="K46" s="347">
        <v>3</v>
      </c>
      <c r="L46" s="347">
        <v>1</v>
      </c>
      <c r="M46" s="348">
        <v>4</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9743</v>
      </c>
      <c r="J50" s="347">
        <v>10819</v>
      </c>
      <c r="K50" s="347">
        <v>11903</v>
      </c>
      <c r="L50" s="347">
        <v>12717</v>
      </c>
      <c r="M50" s="348">
        <v>13641</v>
      </c>
    </row>
    <row r="51" spans="2:13" ht="27.75" customHeight="1" x14ac:dyDescent="0.15">
      <c r="B51" s="1186"/>
      <c r="C51" s="1187"/>
      <c r="D51" s="106"/>
      <c r="E51" s="1190" t="s">
        <v>42</v>
      </c>
      <c r="F51" s="1190"/>
      <c r="G51" s="1190"/>
      <c r="H51" s="1191"/>
      <c r="I51" s="346">
        <v>6417</v>
      </c>
      <c r="J51" s="347">
        <v>6286</v>
      </c>
      <c r="K51" s="347">
        <v>6506</v>
      </c>
      <c r="L51" s="347">
        <v>5763</v>
      </c>
      <c r="M51" s="348">
        <v>5042</v>
      </c>
    </row>
    <row r="52" spans="2:13" ht="27.75" customHeight="1" x14ac:dyDescent="0.15">
      <c r="B52" s="1188"/>
      <c r="C52" s="1189"/>
      <c r="D52" s="106"/>
      <c r="E52" s="1190" t="s">
        <v>43</v>
      </c>
      <c r="F52" s="1190"/>
      <c r="G52" s="1190"/>
      <c r="H52" s="1191"/>
      <c r="I52" s="346">
        <v>31318</v>
      </c>
      <c r="J52" s="347">
        <v>30350</v>
      </c>
      <c r="K52" s="347">
        <v>28940</v>
      </c>
      <c r="L52" s="347">
        <v>27032</v>
      </c>
      <c r="M52" s="348">
        <v>25733</v>
      </c>
    </row>
    <row r="53" spans="2:13" ht="27.75" customHeight="1" thickBot="1" x14ac:dyDescent="0.2">
      <c r="B53" s="1192" t="s">
        <v>19</v>
      </c>
      <c r="C53" s="1193"/>
      <c r="D53" s="110"/>
      <c r="E53" s="1194" t="s">
        <v>44</v>
      </c>
      <c r="F53" s="1194"/>
      <c r="G53" s="1194"/>
      <c r="H53" s="1195"/>
      <c r="I53" s="349">
        <v>-4779</v>
      </c>
      <c r="J53" s="350">
        <v>-6744</v>
      </c>
      <c r="K53" s="350">
        <v>-9254</v>
      </c>
      <c r="L53" s="350">
        <v>-9766</v>
      </c>
      <c r="M53" s="351">
        <v>-9451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q3GjvLNmEUwYwxT02iZOvlvjjbjZ1mD7nqdC0rm5RPp+pGbd5daNxhxWct4YxR3llXujgD7mqJe204CUqGiDw==" saltValue="Egb41Ros7LQ8Gow7CR+q5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4404</v>
      </c>
      <c r="G55" s="352">
        <v>4676</v>
      </c>
      <c r="H55" s="353">
        <v>4914</v>
      </c>
    </row>
    <row r="56" spans="2:8" ht="52.5" customHeight="1" x14ac:dyDescent="0.15">
      <c r="B56" s="122"/>
      <c r="C56" s="1213" t="s">
        <v>47</v>
      </c>
      <c r="D56" s="1213"/>
      <c r="E56" s="1214"/>
      <c r="F56" s="354">
        <v>1148</v>
      </c>
      <c r="G56" s="354">
        <v>1340</v>
      </c>
      <c r="H56" s="355">
        <v>1551</v>
      </c>
    </row>
    <row r="57" spans="2:8" ht="53.25" customHeight="1" x14ac:dyDescent="0.15">
      <c r="B57" s="122"/>
      <c r="C57" s="1215" t="s">
        <v>48</v>
      </c>
      <c r="D57" s="1215"/>
      <c r="E57" s="1216"/>
      <c r="F57" s="356">
        <v>4370</v>
      </c>
      <c r="G57" s="356">
        <v>4648</v>
      </c>
      <c r="H57" s="357">
        <v>4934</v>
      </c>
    </row>
    <row r="58" spans="2:8" ht="45.75" customHeight="1" x14ac:dyDescent="0.15">
      <c r="B58" s="123"/>
      <c r="C58" s="1203" t="s">
        <v>552</v>
      </c>
      <c r="D58" s="1204"/>
      <c r="E58" s="1205"/>
      <c r="F58" s="358">
        <v>1526</v>
      </c>
      <c r="G58" s="358">
        <v>1848</v>
      </c>
      <c r="H58" s="359">
        <v>1923</v>
      </c>
    </row>
    <row r="59" spans="2:8" ht="45.75" customHeight="1" x14ac:dyDescent="0.15">
      <c r="B59" s="123"/>
      <c r="C59" s="1203" t="s">
        <v>553</v>
      </c>
      <c r="D59" s="1204"/>
      <c r="E59" s="1205"/>
      <c r="F59" s="358">
        <v>857</v>
      </c>
      <c r="G59" s="358">
        <v>868</v>
      </c>
      <c r="H59" s="359">
        <v>906</v>
      </c>
    </row>
    <row r="60" spans="2:8" ht="45.75" customHeight="1" x14ac:dyDescent="0.15">
      <c r="B60" s="123"/>
      <c r="C60" s="1203" t="s">
        <v>555</v>
      </c>
      <c r="D60" s="1204"/>
      <c r="E60" s="1205"/>
      <c r="F60" s="358">
        <v>408</v>
      </c>
      <c r="G60" s="358">
        <v>408</v>
      </c>
      <c r="H60" s="359">
        <v>557</v>
      </c>
    </row>
    <row r="61" spans="2:8" ht="45.75" customHeight="1" x14ac:dyDescent="0.15">
      <c r="B61" s="123"/>
      <c r="C61" s="1203" t="s">
        <v>556</v>
      </c>
      <c r="D61" s="1204"/>
      <c r="E61" s="1205"/>
      <c r="F61" s="358">
        <v>426</v>
      </c>
      <c r="G61" s="358">
        <v>432</v>
      </c>
      <c r="H61" s="359">
        <v>463</v>
      </c>
    </row>
    <row r="62" spans="2:8" ht="45.75" customHeight="1" thickBot="1" x14ac:dyDescent="0.2">
      <c r="B62" s="124"/>
      <c r="C62" s="1206" t="s">
        <v>554</v>
      </c>
      <c r="D62" s="1207"/>
      <c r="E62" s="1208"/>
      <c r="F62" s="360">
        <v>390</v>
      </c>
      <c r="G62" s="360">
        <v>390</v>
      </c>
      <c r="H62" s="361">
        <v>390</v>
      </c>
    </row>
    <row r="63" spans="2:8" ht="52.5" customHeight="1" thickBot="1" x14ac:dyDescent="0.2">
      <c r="B63" s="125"/>
      <c r="C63" s="1209" t="s">
        <v>49</v>
      </c>
      <c r="D63" s="1209"/>
      <c r="E63" s="1210"/>
      <c r="F63" s="362">
        <v>9922</v>
      </c>
      <c r="G63" s="362">
        <v>10664</v>
      </c>
      <c r="H63" s="363">
        <v>11399</v>
      </c>
    </row>
    <row r="64" spans="2:8" x14ac:dyDescent="0.15"/>
  </sheetData>
  <sheetProtection algorithmName="SHA-512" hashValue="lgCA/lio6rBCHjW8WnQD3kQ7/gKtE43a2bbKDLBHnRXl55pdpHEivQT8CcBfi8RbHzHbltcvVZ/iiP+UTPqA8g==" saltValue="BdQKurj83iq/327ZDblt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27750</v>
      </c>
      <c r="E3" s="144"/>
      <c r="F3" s="145">
        <v>44161</v>
      </c>
      <c r="G3" s="146"/>
      <c r="H3" s="147"/>
    </row>
    <row r="4" spans="1:8" x14ac:dyDescent="0.15">
      <c r="A4" s="148"/>
      <c r="B4" s="149"/>
      <c r="C4" s="150"/>
      <c r="D4" s="151">
        <v>16790</v>
      </c>
      <c r="E4" s="152"/>
      <c r="F4" s="153">
        <v>23644</v>
      </c>
      <c r="G4" s="154"/>
      <c r="H4" s="155"/>
    </row>
    <row r="5" spans="1:8" x14ac:dyDescent="0.15">
      <c r="A5" s="136" t="s">
        <v>522</v>
      </c>
      <c r="B5" s="141"/>
      <c r="C5" s="142"/>
      <c r="D5" s="143">
        <v>32835</v>
      </c>
      <c r="E5" s="144"/>
      <c r="F5" s="145">
        <v>43955</v>
      </c>
      <c r="G5" s="146"/>
      <c r="H5" s="147"/>
    </row>
    <row r="6" spans="1:8" x14ac:dyDescent="0.15">
      <c r="A6" s="148"/>
      <c r="B6" s="149"/>
      <c r="C6" s="150"/>
      <c r="D6" s="151">
        <v>19539</v>
      </c>
      <c r="E6" s="152"/>
      <c r="F6" s="153">
        <v>21318</v>
      </c>
      <c r="G6" s="154"/>
      <c r="H6" s="155"/>
    </row>
    <row r="7" spans="1:8" x14ac:dyDescent="0.15">
      <c r="A7" s="136" t="s">
        <v>523</v>
      </c>
      <c r="B7" s="141"/>
      <c r="C7" s="142"/>
      <c r="D7" s="143">
        <v>29692</v>
      </c>
      <c r="E7" s="144"/>
      <c r="F7" s="145">
        <v>41921</v>
      </c>
      <c r="G7" s="146"/>
      <c r="H7" s="147"/>
    </row>
    <row r="8" spans="1:8" x14ac:dyDescent="0.15">
      <c r="A8" s="148"/>
      <c r="B8" s="149"/>
      <c r="C8" s="150"/>
      <c r="D8" s="151">
        <v>17074</v>
      </c>
      <c r="E8" s="152"/>
      <c r="F8" s="153">
        <v>21655</v>
      </c>
      <c r="G8" s="154"/>
      <c r="H8" s="155"/>
    </row>
    <row r="9" spans="1:8" x14ac:dyDescent="0.15">
      <c r="A9" s="136" t="s">
        <v>524</v>
      </c>
      <c r="B9" s="141"/>
      <c r="C9" s="142"/>
      <c r="D9" s="143">
        <v>32543</v>
      </c>
      <c r="E9" s="144"/>
      <c r="F9" s="145">
        <v>44585</v>
      </c>
      <c r="G9" s="146"/>
      <c r="H9" s="147"/>
    </row>
    <row r="10" spans="1:8" x14ac:dyDescent="0.15">
      <c r="A10" s="148"/>
      <c r="B10" s="149"/>
      <c r="C10" s="150"/>
      <c r="D10" s="151">
        <v>13706</v>
      </c>
      <c r="E10" s="152"/>
      <c r="F10" s="153">
        <v>23077</v>
      </c>
      <c r="G10" s="154"/>
      <c r="H10" s="155"/>
    </row>
    <row r="11" spans="1:8" x14ac:dyDescent="0.15">
      <c r="A11" s="136" t="s">
        <v>525</v>
      </c>
      <c r="B11" s="141"/>
      <c r="C11" s="142"/>
      <c r="D11" s="143">
        <v>57538</v>
      </c>
      <c r="E11" s="144"/>
      <c r="F11" s="145">
        <v>49779</v>
      </c>
      <c r="G11" s="146"/>
      <c r="H11" s="147"/>
    </row>
    <row r="12" spans="1:8" x14ac:dyDescent="0.15">
      <c r="A12" s="148"/>
      <c r="B12" s="149"/>
      <c r="C12" s="156"/>
      <c r="D12" s="151">
        <v>34388</v>
      </c>
      <c r="E12" s="152"/>
      <c r="F12" s="153">
        <v>28921</v>
      </c>
      <c r="G12" s="154"/>
      <c r="H12" s="155"/>
    </row>
    <row r="13" spans="1:8" x14ac:dyDescent="0.15">
      <c r="A13" s="136"/>
      <c r="B13" s="141"/>
      <c r="C13" s="157"/>
      <c r="D13" s="158">
        <v>36072</v>
      </c>
      <c r="E13" s="159"/>
      <c r="F13" s="160">
        <v>44880</v>
      </c>
      <c r="G13" s="161"/>
      <c r="H13" s="147"/>
    </row>
    <row r="14" spans="1:8" x14ac:dyDescent="0.15">
      <c r="A14" s="148"/>
      <c r="B14" s="149"/>
      <c r="C14" s="150"/>
      <c r="D14" s="151">
        <v>20299</v>
      </c>
      <c r="E14" s="152"/>
      <c r="F14" s="153">
        <v>23723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v>
      </c>
      <c r="C19" s="162">
        <f>ROUND(VALUE(SUBSTITUTE(実質収支比率等に係る経年分析!G$48,"▲","-")),2)</f>
        <v>3.76</v>
      </c>
      <c r="D19" s="162">
        <f>ROUND(VALUE(SUBSTITUTE(実質収支比率等に係る経年分析!H$48,"▲","-")),2)</f>
        <v>2.0499999999999998</v>
      </c>
      <c r="E19" s="162">
        <f>ROUND(VALUE(SUBSTITUTE(実質収支比率等に係る経年分析!I$48,"▲","-")),2)</f>
        <v>1.99</v>
      </c>
      <c r="F19" s="162">
        <f>ROUND(VALUE(SUBSTITUTE(実質収支比率等に係る経年分析!J$48,"▲","-")),2)</f>
        <v>3.21</v>
      </c>
    </row>
    <row r="20" spans="1:11" x14ac:dyDescent="0.15">
      <c r="A20" s="162" t="s">
        <v>53</v>
      </c>
      <c r="B20" s="162">
        <f>ROUND(VALUE(SUBSTITUTE(実質収支比率等に係る経年分析!F$47,"▲","-")),2)</f>
        <v>14.95</v>
      </c>
      <c r="C20" s="162">
        <f>ROUND(VALUE(SUBSTITUTE(実質収支比率等に係る経年分析!G$47,"▲","-")),2)</f>
        <v>16.39</v>
      </c>
      <c r="D20" s="162">
        <f>ROUND(VALUE(SUBSTITUTE(実質収支比率等に係る経年分析!H$47,"▲","-")),2)</f>
        <v>18.86</v>
      </c>
      <c r="E20" s="162">
        <f>ROUND(VALUE(SUBSTITUTE(実質収支比率等に係る経年分析!I$47,"▲","-")),2)</f>
        <v>19.739999999999998</v>
      </c>
      <c r="F20" s="162">
        <f>ROUND(VALUE(SUBSTITUTE(実質収支比率等に係る経年分析!J$47,"▲","-")),2)</f>
        <v>20.21</v>
      </c>
    </row>
    <row r="21" spans="1:11" x14ac:dyDescent="0.15">
      <c r="A21" s="162" t="s">
        <v>54</v>
      </c>
      <c r="B21" s="162">
        <f>IF(ISNUMBER(VALUE(SUBSTITUTE(実質収支比率等に係る経年分析!F$49,"▲","-"))),ROUND(VALUE(SUBSTITUTE(実質収支比率等に係る経年分析!F$49,"▲","-")),2),NA())</f>
        <v>0.87</v>
      </c>
      <c r="C21" s="162">
        <f>IF(ISNUMBER(VALUE(SUBSTITUTE(実質収支比率等に係る経年分析!G$49,"▲","-"))),ROUND(VALUE(SUBSTITUTE(実質収支比率等に係る経年分析!G$49,"▲","-")),2),NA())</f>
        <v>3.36</v>
      </c>
      <c r="D21" s="162">
        <f>IF(ISNUMBER(VALUE(SUBSTITUTE(実質収支比率等に係る経年分析!H$49,"▲","-"))),ROUND(VALUE(SUBSTITUTE(実質収支比率等に係る経年分析!H$49,"▲","-")),2),NA())</f>
        <v>0.34</v>
      </c>
      <c r="E21" s="162">
        <f>IF(ISNUMBER(VALUE(SUBSTITUTE(実質収支比率等に係る経年分析!I$49,"▲","-"))),ROUND(VALUE(SUBSTITUTE(実質収支比率等に係る経年分析!I$49,"▲","-")),2),NA())</f>
        <v>1.1200000000000001</v>
      </c>
      <c r="F21" s="162">
        <f>IF(ISNUMBER(VALUE(SUBSTITUTE(実質収支比率等に係る経年分析!J$49,"▲","-"))),ROUND(VALUE(SUBSTITUTE(実質収支比率等に係る経年分析!J$49,"▲","-")),2),NA())</f>
        <v>2.25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公営墓地整備事業特別会計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0.25</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0.28000000000000003</v>
      </c>
    </row>
    <row r="33" spans="1:16" x14ac:dyDescent="0.15">
      <c r="A33" s="163" t="str">
        <f>IF(連結実質赤字比率に係る赤字・黒字の構成分析!C$37="",NA(),連結実質赤字比率に係る赤字・黒字の構成分析!C$37)</f>
        <v>三田市民病院事業会計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6.22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2.2999999999999998</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1.99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3.75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2.0499999999999998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3.21</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2.2200000000000002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3.45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5.05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6.22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6.61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13.13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11.61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9.2100000000000009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4854</v>
      </c>
      <c r="E42" s="164"/>
      <c r="F42" s="164"/>
      <c r="G42" s="164">
        <f>'実質公債費比率（分子）の構造'!L$52</f>
        <v>4149</v>
      </c>
      <c r="H42" s="164"/>
      <c r="I42" s="164"/>
      <c r="J42" s="164">
        <f>'実質公債費比率（分子）の構造'!M$52</f>
        <v>4239</v>
      </c>
      <c r="K42" s="164"/>
      <c r="L42" s="164"/>
      <c r="M42" s="164">
        <f>'実質公債費比率（分子）の構造'!N$52</f>
        <v>4053</v>
      </c>
      <c r="N42" s="164"/>
      <c r="O42" s="164"/>
      <c r="P42" s="164">
        <f>'実質公債費比率（分子）の構造'!O$52</f>
        <v>3884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679</v>
      </c>
      <c r="C44" s="164"/>
      <c r="D44" s="164"/>
      <c r="E44" s="164">
        <f>'実質公債費比率（分子）の構造'!L$50</f>
        <v>357</v>
      </c>
      <c r="F44" s="164"/>
      <c r="G44" s="164"/>
      <c r="H44" s="164">
        <f>'実質公債費比率（分子）の構造'!M$50</f>
        <v>229</v>
      </c>
      <c r="I44" s="164"/>
      <c r="J44" s="164"/>
      <c r="K44" s="164">
        <f>'実質公債費比率（分子）の構造'!N$50</f>
        <v>164</v>
      </c>
      <c r="L44" s="164"/>
      <c r="M44" s="164"/>
      <c r="N44" s="164">
        <f>'実質公債費比率（分子）の構造'!O$50</f>
        <v>155</v>
      </c>
      <c r="O44" s="164"/>
      <c r="P44" s="164"/>
    </row>
    <row r="45" spans="1:16" x14ac:dyDescent="0.15">
      <c r="A45" s="164" t="s">
        <v>63</v>
      </c>
      <c r="B45" s="164">
        <f>'実質公債費比率（分子）の構造'!K$49</f>
        <v>2</v>
      </c>
      <c r="C45" s="164"/>
      <c r="D45" s="164"/>
      <c r="E45" s="164">
        <f>'実質公債費比率（分子）の構造'!L$49</f>
        <v>2</v>
      </c>
      <c r="F45" s="164"/>
      <c r="G45" s="164"/>
      <c r="H45" s="164">
        <f>'実質公債費比率（分子）の構造'!M$49</f>
        <v>1</v>
      </c>
      <c r="I45" s="164"/>
      <c r="J45" s="164"/>
      <c r="K45" s="164">
        <f>'実質公債費比率（分子）の構造'!N$49</f>
        <v>2</v>
      </c>
      <c r="L45" s="164"/>
      <c r="M45" s="164"/>
      <c r="N45" s="164" t="str">
        <f>'実質公債費比率（分子）の構造'!O$49</f>
        <v>-</v>
      </c>
      <c r="O45" s="164"/>
      <c r="P45" s="164"/>
    </row>
    <row r="46" spans="1:16" x14ac:dyDescent="0.15">
      <c r="A46" s="164" t="s">
        <v>64</v>
      </c>
      <c r="B46" s="164">
        <f>'実質公債費比率（分子）の構造'!K$48</f>
        <v>1536</v>
      </c>
      <c r="C46" s="164"/>
      <c r="D46" s="164"/>
      <c r="E46" s="164">
        <f>'実質公債費比率（分子）の構造'!L$48</f>
        <v>1380</v>
      </c>
      <c r="F46" s="164"/>
      <c r="G46" s="164"/>
      <c r="H46" s="164">
        <f>'実質公債費比率（分子）の構造'!M$48</f>
        <v>1304</v>
      </c>
      <c r="I46" s="164"/>
      <c r="J46" s="164"/>
      <c r="K46" s="164">
        <f>'実質公債費比率（分子）の構造'!N$48</f>
        <v>1315</v>
      </c>
      <c r="L46" s="164"/>
      <c r="M46" s="164"/>
      <c r="N46" s="164">
        <f>'実質公債費比率（分子）の構造'!O$48</f>
        <v>1095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3841</v>
      </c>
      <c r="C49" s="164"/>
      <c r="D49" s="164"/>
      <c r="E49" s="164">
        <f>'実質公債費比率（分子）の構造'!L$45</f>
        <v>3744</v>
      </c>
      <c r="F49" s="164"/>
      <c r="G49" s="164"/>
      <c r="H49" s="164">
        <f>'実質公債費比率（分子）の構造'!M$45</f>
        <v>3594</v>
      </c>
      <c r="I49" s="164"/>
      <c r="J49" s="164"/>
      <c r="K49" s="164">
        <f>'実質公債費比率（分子）の構造'!N$45</f>
        <v>3505</v>
      </c>
      <c r="L49" s="164"/>
      <c r="M49" s="164"/>
      <c r="N49" s="164">
        <f>'実質公債費比率（分子）の構造'!O$45</f>
        <v>3393</v>
      </c>
      <c r="O49" s="164"/>
      <c r="P49" s="164"/>
    </row>
    <row r="50" spans="1:16" x14ac:dyDescent="0.15">
      <c r="A50" s="164" t="s">
        <v>67</v>
      </c>
      <c r="B50" s="164" t="e">
        <f>NA()</f>
        <v>#N/A</v>
      </c>
      <c r="C50" s="164">
        <f>IF(ISNUMBER('実質公債費比率（分子）の構造'!K$53),'実質公債費比率（分子）の構造'!K$53,NA())</f>
        <v>1204</v>
      </c>
      <c r="D50" s="164" t="e">
        <f>NA()</f>
        <v>#N/A</v>
      </c>
      <c r="E50" s="164" t="e">
        <f>NA()</f>
        <v>#N/A</v>
      </c>
      <c r="F50" s="164">
        <f>IF(ISNUMBER('実質公債費比率（分子）の構造'!L$53),'実質公債費比率（分子）の構造'!L$53,NA())</f>
        <v>1334</v>
      </c>
      <c r="G50" s="164" t="e">
        <f>NA()</f>
        <v>#N/A</v>
      </c>
      <c r="H50" s="164" t="e">
        <f>NA()</f>
        <v>#N/A</v>
      </c>
      <c r="I50" s="164">
        <f>IF(ISNUMBER('実質公債費比率（分子）の構造'!M$53),'実質公債費比率（分子）の構造'!M$53,NA())</f>
        <v>889</v>
      </c>
      <c r="J50" s="164" t="e">
        <f>NA()</f>
        <v>#N/A</v>
      </c>
      <c r="K50" s="164" t="e">
        <f>NA()</f>
        <v>#N/A</v>
      </c>
      <c r="L50" s="164">
        <f>IF(ISNUMBER('実質公債費比率（分子）の構造'!N$53),'実質公債費比率（分子）の構造'!N$53,NA())</f>
        <v>933</v>
      </c>
      <c r="M50" s="164" t="e">
        <f>NA()</f>
        <v>#N/A</v>
      </c>
      <c r="N50" s="164" t="e">
        <f>NA()</f>
        <v>#N/A</v>
      </c>
      <c r="O50" s="164">
        <f>IF(ISNUMBER('実質公債費比率（分子）の構造'!O$53),'実質公債費比率（分子）の構造'!O$53,NA())</f>
        <v>759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31318</v>
      </c>
      <c r="E56" s="163"/>
      <c r="F56" s="163"/>
      <c r="G56" s="163">
        <f>'将来負担比率（分子）の構造'!J$52</f>
        <v>30350</v>
      </c>
      <c r="H56" s="163"/>
      <c r="I56" s="163"/>
      <c r="J56" s="163">
        <f>'将来負担比率（分子）の構造'!K$52</f>
        <v>28940</v>
      </c>
      <c r="K56" s="163"/>
      <c r="L56" s="163"/>
      <c r="M56" s="163">
        <f>'将来負担比率（分子）の構造'!L$52</f>
        <v>27032</v>
      </c>
      <c r="N56" s="163"/>
      <c r="O56" s="163"/>
      <c r="P56" s="163">
        <f>'将来負担比率（分子）の構造'!M$52</f>
        <v>25733</v>
      </c>
    </row>
    <row r="57" spans="1:16" x14ac:dyDescent="0.15">
      <c r="A57" s="163" t="s">
        <v>42</v>
      </c>
      <c r="B57" s="163"/>
      <c r="C57" s="163"/>
      <c r="D57" s="163">
        <f>'将来負担比率（分子）の構造'!I$51</f>
        <v>6417</v>
      </c>
      <c r="E57" s="163"/>
      <c r="F57" s="163"/>
      <c r="G57" s="163">
        <f>'将来負担比率（分子）の構造'!J$51</f>
        <v>6286</v>
      </c>
      <c r="H57" s="163"/>
      <c r="I57" s="163"/>
      <c r="J57" s="163">
        <f>'将来負担比率（分子）の構造'!K$51</f>
        <v>6506</v>
      </c>
      <c r="K57" s="163"/>
      <c r="L57" s="163"/>
      <c r="M57" s="163">
        <f>'将来負担比率（分子）の構造'!L$51</f>
        <v>5763</v>
      </c>
      <c r="N57" s="163"/>
      <c r="O57" s="163"/>
      <c r="P57" s="163">
        <f>'将来負担比率（分子）の構造'!M$51</f>
        <v>5042</v>
      </c>
    </row>
    <row r="58" spans="1:16" x14ac:dyDescent="0.15">
      <c r="A58" s="163" t="s">
        <v>41</v>
      </c>
      <c r="B58" s="163"/>
      <c r="C58" s="163"/>
      <c r="D58" s="163">
        <f>'将来負担比率（分子）の構造'!I$50</f>
        <v>9743</v>
      </c>
      <c r="E58" s="163"/>
      <c r="F58" s="163"/>
      <c r="G58" s="163">
        <f>'将来負担比率（分子）の構造'!J$50</f>
        <v>10819</v>
      </c>
      <c r="H58" s="163"/>
      <c r="I58" s="163"/>
      <c r="J58" s="163">
        <f>'将来負担比率（分子）の構造'!K$50</f>
        <v>11903</v>
      </c>
      <c r="K58" s="163"/>
      <c r="L58" s="163"/>
      <c r="M58" s="163">
        <f>'将来負担比率（分子）の構造'!L$50</f>
        <v>12717</v>
      </c>
      <c r="N58" s="163"/>
      <c r="O58" s="163"/>
      <c r="P58" s="163">
        <f>'将来負担比率（分子）の構造'!M$50</f>
        <v>13641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v>
      </c>
      <c r="C61" s="163"/>
      <c r="D61" s="163"/>
      <c r="E61" s="163">
        <f>'将来負担比率（分子）の構造'!J$46</f>
        <v>5</v>
      </c>
      <c r="F61" s="163"/>
      <c r="G61" s="163"/>
      <c r="H61" s="163">
        <f>'将来負担比率（分子）の構造'!K$46</f>
        <v>3</v>
      </c>
      <c r="I61" s="163"/>
      <c r="J61" s="163"/>
      <c r="K61" s="163">
        <f>'将来負担比率（分子）の構造'!L$46</f>
        <v>1</v>
      </c>
      <c r="L61" s="163"/>
      <c r="M61" s="163"/>
      <c r="N61" s="163">
        <f>'将来負担比率（分子）の構造'!M$46</f>
        <v>4</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5</v>
      </c>
      <c r="C63" s="163"/>
      <c r="D63" s="163"/>
      <c r="E63" s="163">
        <f>'将来負担比率（分子）の構造'!J$44</f>
        <v>3</v>
      </c>
      <c r="F63" s="163"/>
      <c r="G63" s="163"/>
      <c r="H63" s="163">
        <f>'将来負担比率（分子）の構造'!K$44</f>
        <v>2</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8221</v>
      </c>
      <c r="C64" s="163"/>
      <c r="D64" s="163"/>
      <c r="E64" s="163">
        <f>'将来負担比率（分子）の構造'!J$43</f>
        <v>7778</v>
      </c>
      <c r="F64" s="163"/>
      <c r="G64" s="163"/>
      <c r="H64" s="163">
        <f>'将来負担比率（分子）の構造'!K$43</f>
        <v>7141</v>
      </c>
      <c r="I64" s="163"/>
      <c r="J64" s="163"/>
      <c r="K64" s="163">
        <f>'将来負担比率（分子）の構造'!L$43</f>
        <v>6350</v>
      </c>
      <c r="L64" s="163"/>
      <c r="M64" s="163"/>
      <c r="N64" s="163">
        <f>'将来負担比率（分子）の構造'!M$43</f>
        <v>4889</v>
      </c>
      <c r="O64" s="163"/>
      <c r="P64" s="163"/>
    </row>
    <row r="65" spans="1:16" x14ac:dyDescent="0.15">
      <c r="A65" s="163" t="s">
        <v>32</v>
      </c>
      <c r="B65" s="163">
        <f>'将来負担比率（分子）の構造'!I$42</f>
        <v>890</v>
      </c>
      <c r="C65" s="163"/>
      <c r="D65" s="163"/>
      <c r="E65" s="163">
        <f>'将来負担比率（分子）の構造'!J$42</f>
        <v>566</v>
      </c>
      <c r="F65" s="163"/>
      <c r="G65" s="163"/>
      <c r="H65" s="163">
        <f>'将来負担比率（分子）の構造'!K$42</f>
        <v>357</v>
      </c>
      <c r="I65" s="163"/>
      <c r="J65" s="163"/>
      <c r="K65" s="163">
        <f>'将来負担比率（分子）の構造'!L$42</f>
        <v>205</v>
      </c>
      <c r="L65" s="163"/>
      <c r="M65" s="163"/>
      <c r="N65" s="163">
        <f>'将来負担比率（分子）の構造'!M$42</f>
        <v>56</v>
      </c>
      <c r="O65" s="163"/>
      <c r="P65" s="163"/>
    </row>
    <row r="66" spans="1:16" x14ac:dyDescent="0.15">
      <c r="A66" s="163" t="s">
        <v>31</v>
      </c>
      <c r="B66" s="163">
        <f>'将来負担比率（分子）の構造'!I$41</f>
        <v>33581</v>
      </c>
      <c r="C66" s="163"/>
      <c r="D66" s="163"/>
      <c r="E66" s="163">
        <f>'将来負担比率（分子）の構造'!J$41</f>
        <v>32360</v>
      </c>
      <c r="F66" s="163"/>
      <c r="G66" s="163"/>
      <c r="H66" s="163">
        <f>'将来負担比率（分子）の構造'!K$41</f>
        <v>30593</v>
      </c>
      <c r="I66" s="163"/>
      <c r="J66" s="163"/>
      <c r="K66" s="163">
        <f>'将来負担比率（分子）の構造'!L$41</f>
        <v>29191</v>
      </c>
      <c r="L66" s="163"/>
      <c r="M66" s="163"/>
      <c r="N66" s="163">
        <f>'将来負担比率（分子）の構造'!M$41</f>
        <v>30016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4404</v>
      </c>
      <c r="C72" s="167">
        <f>基金残高に係る経年分析!G55</f>
        <v>4676</v>
      </c>
      <c r="D72" s="167">
        <f>基金残高に係る経年分析!H55</f>
        <v>4914</v>
      </c>
    </row>
    <row r="73" spans="1:16" x14ac:dyDescent="0.15">
      <c r="A73" s="166" t="s">
        <v>74</v>
      </c>
      <c r="B73" s="167">
        <f>基金残高に係る経年分析!F56</f>
        <v>1148</v>
      </c>
      <c r="C73" s="167">
        <f>基金残高に係る経年分析!G56</f>
        <v>1340</v>
      </c>
      <c r="D73" s="167">
        <f>基金残高に係る経年分析!H56</f>
        <v>1551</v>
      </c>
    </row>
    <row r="74" spans="1:16" x14ac:dyDescent="0.15">
      <c r="A74" s="166" t="s">
        <v>75</v>
      </c>
      <c r="B74" s="167">
        <f>基金残高に係る経年分析!F57</f>
        <v>4370</v>
      </c>
      <c r="C74" s="167">
        <f>基金残高に係る経年分析!G57</f>
        <v>4648</v>
      </c>
      <c r="D74" s="167">
        <f>基金残高に係る経年分析!H57</f>
        <v>4934</v>
      </c>
    </row>
  </sheetData>
  <sheetProtection algorithmName="SHA-512" hashValue="xa3YsUZ/X4AuOVF0fXjQW9uWWj/yQJeLkUICceAWzSl0EeVloa1Bjx7oW87sU2jpidGP3tHEe45KkvFyBy/g/w==" saltValue="z+ekyCeIRblwGcxf1G+vF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17773569</v>
      </c>
      <c r="S5" s="677"/>
      <c r="T5" s="677"/>
      <c r="U5" s="677"/>
      <c r="V5" s="677"/>
      <c r="W5" s="677"/>
      <c r="X5" s="677"/>
      <c r="Y5" s="702"/>
      <c r="Z5" s="715">
        <v>38.1</v>
      </c>
      <c r="AA5" s="715"/>
      <c r="AB5" s="715"/>
      <c r="AC5" s="715"/>
      <c r="AD5" s="716">
        <v>16598759</v>
      </c>
      <c r="AE5" s="716"/>
      <c r="AF5" s="716"/>
      <c r="AG5" s="716"/>
      <c r="AH5" s="716"/>
      <c r="AI5" s="716"/>
      <c r="AJ5" s="716"/>
      <c r="AK5" s="716"/>
      <c r="AL5" s="703">
        <v>65.099999999999994</v>
      </c>
      <c r="AM5" s="685"/>
      <c r="AN5" s="685"/>
      <c r="AO5" s="704"/>
      <c r="AP5" s="679" t="s">
        <v>216</v>
      </c>
      <c r="AQ5" s="680"/>
      <c r="AR5" s="680"/>
      <c r="AS5" s="680"/>
      <c r="AT5" s="680"/>
      <c r="AU5" s="680"/>
      <c r="AV5" s="680"/>
      <c r="AW5" s="680"/>
      <c r="AX5" s="680"/>
      <c r="AY5" s="680"/>
      <c r="AZ5" s="680"/>
      <c r="BA5" s="680"/>
      <c r="BB5" s="680"/>
      <c r="BC5" s="680"/>
      <c r="BD5" s="680"/>
      <c r="BE5" s="680"/>
      <c r="BF5" s="681"/>
      <c r="BG5" s="621">
        <v>16598759</v>
      </c>
      <c r="BH5" s="622"/>
      <c r="BI5" s="622"/>
      <c r="BJ5" s="622"/>
      <c r="BK5" s="622"/>
      <c r="BL5" s="622"/>
      <c r="BM5" s="622"/>
      <c r="BN5" s="623"/>
      <c r="BO5" s="659">
        <v>93.4</v>
      </c>
      <c r="BP5" s="659"/>
      <c r="BQ5" s="659"/>
      <c r="BR5" s="659"/>
      <c r="BS5" s="660">
        <v>358316</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335610</v>
      </c>
      <c r="S6" s="622"/>
      <c r="T6" s="622"/>
      <c r="U6" s="622"/>
      <c r="V6" s="622"/>
      <c r="W6" s="622"/>
      <c r="X6" s="622"/>
      <c r="Y6" s="623"/>
      <c r="Z6" s="659">
        <v>0.7</v>
      </c>
      <c r="AA6" s="659"/>
      <c r="AB6" s="659"/>
      <c r="AC6" s="659"/>
      <c r="AD6" s="660">
        <v>335610</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16598759</v>
      </c>
      <c r="BH6" s="622"/>
      <c r="BI6" s="622"/>
      <c r="BJ6" s="622"/>
      <c r="BK6" s="622"/>
      <c r="BL6" s="622"/>
      <c r="BM6" s="622"/>
      <c r="BN6" s="623"/>
      <c r="BO6" s="659">
        <v>93.4</v>
      </c>
      <c r="BP6" s="659"/>
      <c r="BQ6" s="659"/>
      <c r="BR6" s="659"/>
      <c r="BS6" s="660">
        <v>358316</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323570</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323076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13715</v>
      </c>
      <c r="S7" s="622"/>
      <c r="T7" s="622"/>
      <c r="U7" s="622"/>
      <c r="V7" s="622"/>
      <c r="W7" s="622"/>
      <c r="X7" s="622"/>
      <c r="Y7" s="623"/>
      <c r="Z7" s="659">
        <v>0</v>
      </c>
      <c r="AA7" s="659"/>
      <c r="AB7" s="659"/>
      <c r="AC7" s="659"/>
      <c r="AD7" s="660">
        <v>13715</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7873812</v>
      </c>
      <c r="BH7" s="622"/>
      <c r="BI7" s="622"/>
      <c r="BJ7" s="622"/>
      <c r="BK7" s="622"/>
      <c r="BL7" s="622"/>
      <c r="BM7" s="622"/>
      <c r="BN7" s="623"/>
      <c r="BO7" s="659">
        <v>44.3</v>
      </c>
      <c r="BP7" s="659"/>
      <c r="BQ7" s="659"/>
      <c r="BR7" s="659"/>
      <c r="BS7" s="660">
        <v>358316</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6905424</v>
      </c>
      <c r="CS7" s="622"/>
      <c r="CT7" s="622"/>
      <c r="CU7" s="622"/>
      <c r="CV7" s="622"/>
      <c r="CW7" s="622"/>
      <c r="CX7" s="622"/>
      <c r="CY7" s="623"/>
      <c r="CZ7" s="659">
        <v>15.2</v>
      </c>
      <c r="DA7" s="659"/>
      <c r="DB7" s="659"/>
      <c r="DC7" s="659"/>
      <c r="DD7" s="627">
        <v>875950</v>
      </c>
      <c r="DE7" s="622"/>
      <c r="DF7" s="622"/>
      <c r="DG7" s="622"/>
      <c r="DH7" s="622"/>
      <c r="DI7" s="622"/>
      <c r="DJ7" s="622"/>
      <c r="DK7" s="622"/>
      <c r="DL7" s="622"/>
      <c r="DM7" s="622"/>
      <c r="DN7" s="622"/>
      <c r="DO7" s="622"/>
      <c r="DP7" s="623"/>
      <c r="DQ7" s="627">
        <v>4998282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243984</v>
      </c>
      <c r="S8" s="622"/>
      <c r="T8" s="622"/>
      <c r="U8" s="622"/>
      <c r="V8" s="622"/>
      <c r="W8" s="622"/>
      <c r="X8" s="622"/>
      <c r="Y8" s="623"/>
      <c r="Z8" s="659">
        <v>0.5</v>
      </c>
      <c r="AA8" s="659"/>
      <c r="AB8" s="659"/>
      <c r="AC8" s="659"/>
      <c r="AD8" s="660">
        <v>243984</v>
      </c>
      <c r="AE8" s="660"/>
      <c r="AF8" s="660"/>
      <c r="AG8" s="660"/>
      <c r="AH8" s="660"/>
      <c r="AI8" s="660"/>
      <c r="AJ8" s="660"/>
      <c r="AK8" s="660"/>
      <c r="AL8" s="624">
        <v>1</v>
      </c>
      <c r="AM8" s="625"/>
      <c r="AN8" s="625"/>
      <c r="AO8" s="661"/>
      <c r="AP8" s="618" t="s">
        <v>227</v>
      </c>
      <c r="AQ8" s="619"/>
      <c r="AR8" s="619"/>
      <c r="AS8" s="619"/>
      <c r="AT8" s="619"/>
      <c r="AU8" s="619"/>
      <c r="AV8" s="619"/>
      <c r="AW8" s="619"/>
      <c r="AX8" s="619"/>
      <c r="AY8" s="619"/>
      <c r="AZ8" s="619"/>
      <c r="BA8" s="619"/>
      <c r="BB8" s="619"/>
      <c r="BC8" s="619"/>
      <c r="BD8" s="619"/>
      <c r="BE8" s="619"/>
      <c r="BF8" s="620"/>
      <c r="BG8" s="621">
        <v>189283</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15828092</v>
      </c>
      <c r="CS8" s="622"/>
      <c r="CT8" s="622"/>
      <c r="CU8" s="622"/>
      <c r="CV8" s="622"/>
      <c r="CW8" s="622"/>
      <c r="CX8" s="622"/>
      <c r="CY8" s="623"/>
      <c r="CZ8" s="659">
        <v>34.799999999999997</v>
      </c>
      <c r="DA8" s="659"/>
      <c r="DB8" s="659"/>
      <c r="DC8" s="659"/>
      <c r="DD8" s="627">
        <v>22270</v>
      </c>
      <c r="DE8" s="622"/>
      <c r="DF8" s="622"/>
      <c r="DG8" s="622"/>
      <c r="DH8" s="622"/>
      <c r="DI8" s="622"/>
      <c r="DJ8" s="622"/>
      <c r="DK8" s="622"/>
      <c r="DL8" s="622"/>
      <c r="DM8" s="622"/>
      <c r="DN8" s="622"/>
      <c r="DO8" s="622"/>
      <c r="DP8" s="623"/>
      <c r="DQ8" s="627">
        <v>8165190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320870</v>
      </c>
      <c r="S9" s="622"/>
      <c r="T9" s="622"/>
      <c r="U9" s="622"/>
      <c r="V9" s="622"/>
      <c r="W9" s="622"/>
      <c r="X9" s="622"/>
      <c r="Y9" s="623"/>
      <c r="Z9" s="659">
        <v>0.7</v>
      </c>
      <c r="AA9" s="659"/>
      <c r="AB9" s="659"/>
      <c r="AC9" s="659"/>
      <c r="AD9" s="660">
        <v>320870</v>
      </c>
      <c r="AE9" s="660"/>
      <c r="AF9" s="660"/>
      <c r="AG9" s="660"/>
      <c r="AH9" s="660"/>
      <c r="AI9" s="660"/>
      <c r="AJ9" s="660"/>
      <c r="AK9" s="660"/>
      <c r="AL9" s="624">
        <v>1.3</v>
      </c>
      <c r="AM9" s="625"/>
      <c r="AN9" s="625"/>
      <c r="AO9" s="661"/>
      <c r="AP9" s="618" t="s">
        <v>230</v>
      </c>
      <c r="AQ9" s="619"/>
      <c r="AR9" s="619"/>
      <c r="AS9" s="619"/>
      <c r="AT9" s="619"/>
      <c r="AU9" s="619"/>
      <c r="AV9" s="619"/>
      <c r="AW9" s="619"/>
      <c r="AX9" s="619"/>
      <c r="AY9" s="619"/>
      <c r="AZ9" s="619"/>
      <c r="BA9" s="619"/>
      <c r="BB9" s="619"/>
      <c r="BC9" s="619"/>
      <c r="BD9" s="619"/>
      <c r="BE9" s="619"/>
      <c r="BF9" s="620"/>
      <c r="BG9" s="621">
        <v>6264097</v>
      </c>
      <c r="BH9" s="622"/>
      <c r="BI9" s="622"/>
      <c r="BJ9" s="622"/>
      <c r="BK9" s="622"/>
      <c r="BL9" s="622"/>
      <c r="BM9" s="622"/>
      <c r="BN9" s="623"/>
      <c r="BO9" s="659">
        <v>35.200000000000003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4665371</v>
      </c>
      <c r="CS9" s="622"/>
      <c r="CT9" s="622"/>
      <c r="CU9" s="622"/>
      <c r="CV9" s="622"/>
      <c r="CW9" s="622"/>
      <c r="CX9" s="622"/>
      <c r="CY9" s="623"/>
      <c r="CZ9" s="659">
        <v>10.3</v>
      </c>
      <c r="DA9" s="659"/>
      <c r="DB9" s="659"/>
      <c r="DC9" s="659"/>
      <c r="DD9" s="627">
        <v>497035</v>
      </c>
      <c r="DE9" s="622"/>
      <c r="DF9" s="622"/>
      <c r="DG9" s="622"/>
      <c r="DH9" s="622"/>
      <c r="DI9" s="622"/>
      <c r="DJ9" s="622"/>
      <c r="DK9" s="622"/>
      <c r="DL9" s="622"/>
      <c r="DM9" s="622"/>
      <c r="DN9" s="622"/>
      <c r="DO9" s="622"/>
      <c r="DP9" s="623"/>
      <c r="DQ9" s="627">
        <v>3614231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344619</v>
      </c>
      <c r="BH10" s="622"/>
      <c r="BI10" s="622"/>
      <c r="BJ10" s="622"/>
      <c r="BK10" s="622"/>
      <c r="BL10" s="622"/>
      <c r="BM10" s="622"/>
      <c r="BN10" s="623"/>
      <c r="BO10" s="659">
        <v>1.9</v>
      </c>
      <c r="BP10" s="659"/>
      <c r="BQ10" s="659"/>
      <c r="BR10" s="659"/>
      <c r="BS10" s="660">
        <v>57422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20333</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20333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2652460</v>
      </c>
      <c r="S11" s="622"/>
      <c r="T11" s="622"/>
      <c r="U11" s="622"/>
      <c r="V11" s="622"/>
      <c r="W11" s="622"/>
      <c r="X11" s="622"/>
      <c r="Y11" s="623"/>
      <c r="Z11" s="624">
        <v>5.7</v>
      </c>
      <c r="AA11" s="625"/>
      <c r="AB11" s="625"/>
      <c r="AC11" s="626"/>
      <c r="AD11" s="627">
        <v>2652460</v>
      </c>
      <c r="AE11" s="622"/>
      <c r="AF11" s="622"/>
      <c r="AG11" s="622"/>
      <c r="AH11" s="622"/>
      <c r="AI11" s="622"/>
      <c r="AJ11" s="622"/>
      <c r="AK11" s="623"/>
      <c r="AL11" s="624">
        <v>10.4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1075813</v>
      </c>
      <c r="BH11" s="622"/>
      <c r="BI11" s="622"/>
      <c r="BJ11" s="622"/>
      <c r="BK11" s="622"/>
      <c r="BL11" s="622"/>
      <c r="BM11" s="622"/>
      <c r="BN11" s="623"/>
      <c r="BO11" s="659">
        <v>6.1</v>
      </c>
      <c r="BP11" s="659"/>
      <c r="BQ11" s="659"/>
      <c r="BR11" s="659"/>
      <c r="BS11" s="660">
        <v>300894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742798</v>
      </c>
      <c r="CS11" s="622"/>
      <c r="CT11" s="622"/>
      <c r="CU11" s="622"/>
      <c r="CV11" s="622"/>
      <c r="CW11" s="622"/>
      <c r="CX11" s="622"/>
      <c r="CY11" s="623"/>
      <c r="CZ11" s="659">
        <v>1.6</v>
      </c>
      <c r="DA11" s="659"/>
      <c r="DB11" s="659"/>
      <c r="DC11" s="659"/>
      <c r="DD11" s="627">
        <v>160797</v>
      </c>
      <c r="DE11" s="622"/>
      <c r="DF11" s="622"/>
      <c r="DG11" s="622"/>
      <c r="DH11" s="622"/>
      <c r="DI11" s="622"/>
      <c r="DJ11" s="622"/>
      <c r="DK11" s="622"/>
      <c r="DL11" s="622"/>
      <c r="DM11" s="622"/>
      <c r="DN11" s="622"/>
      <c r="DO11" s="622"/>
      <c r="DP11" s="623"/>
      <c r="DQ11" s="627">
        <v>378886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86924</v>
      </c>
      <c r="S12" s="622"/>
      <c r="T12" s="622"/>
      <c r="U12" s="622"/>
      <c r="V12" s="622"/>
      <c r="W12" s="622"/>
      <c r="X12" s="622"/>
      <c r="Y12" s="623"/>
      <c r="Z12" s="659">
        <v>0.2</v>
      </c>
      <c r="AA12" s="659"/>
      <c r="AB12" s="659"/>
      <c r="AC12" s="659"/>
      <c r="AD12" s="660">
        <v>86924</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7949495</v>
      </c>
      <c r="BH12" s="622"/>
      <c r="BI12" s="622"/>
      <c r="BJ12" s="622"/>
      <c r="BK12" s="622"/>
      <c r="BL12" s="622"/>
      <c r="BM12" s="622"/>
      <c r="BN12" s="623"/>
      <c r="BO12" s="659">
        <v>44.7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312371</v>
      </c>
      <c r="CS12" s="622"/>
      <c r="CT12" s="622"/>
      <c r="CU12" s="622"/>
      <c r="CV12" s="622"/>
      <c r="CW12" s="622"/>
      <c r="CX12" s="622"/>
      <c r="CY12" s="623"/>
      <c r="CZ12" s="659">
        <v>0.7</v>
      </c>
      <c r="DA12" s="659"/>
      <c r="DB12" s="659"/>
      <c r="DC12" s="659"/>
      <c r="DD12" s="627" t="s">
        <v>122</v>
      </c>
      <c r="DE12" s="622"/>
      <c r="DF12" s="622"/>
      <c r="DG12" s="622"/>
      <c r="DH12" s="622"/>
      <c r="DI12" s="622"/>
      <c r="DJ12" s="622"/>
      <c r="DK12" s="622"/>
      <c r="DL12" s="622"/>
      <c r="DM12" s="622"/>
      <c r="DN12" s="622"/>
      <c r="DO12" s="622"/>
      <c r="DP12" s="623"/>
      <c r="DQ12" s="627">
        <v>98981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7656519</v>
      </c>
      <c r="BH13" s="622"/>
      <c r="BI13" s="622"/>
      <c r="BJ13" s="622"/>
      <c r="BK13" s="622"/>
      <c r="BL13" s="622"/>
      <c r="BM13" s="622"/>
      <c r="BN13" s="623"/>
      <c r="BO13" s="659">
        <v>43.1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4513951</v>
      </c>
      <c r="CS13" s="622"/>
      <c r="CT13" s="622"/>
      <c r="CU13" s="622"/>
      <c r="CV13" s="622"/>
      <c r="CW13" s="622"/>
      <c r="CX13" s="622"/>
      <c r="CY13" s="623"/>
      <c r="CZ13" s="659">
        <v>9.9</v>
      </c>
      <c r="DA13" s="659"/>
      <c r="DB13" s="659"/>
      <c r="DC13" s="659"/>
      <c r="DD13" s="627">
        <v>2144724</v>
      </c>
      <c r="DE13" s="622"/>
      <c r="DF13" s="622"/>
      <c r="DG13" s="622"/>
      <c r="DH13" s="622"/>
      <c r="DI13" s="622"/>
      <c r="DJ13" s="622"/>
      <c r="DK13" s="622"/>
      <c r="DL13" s="622"/>
      <c r="DM13" s="622"/>
      <c r="DN13" s="622"/>
      <c r="DO13" s="622"/>
      <c r="DP13" s="623"/>
      <c r="DQ13" s="627">
        <v>2315940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255863</v>
      </c>
      <c r="BH14" s="622"/>
      <c r="BI14" s="622"/>
      <c r="BJ14" s="622"/>
      <c r="BK14" s="622"/>
      <c r="BL14" s="622"/>
      <c r="BM14" s="622"/>
      <c r="BN14" s="623"/>
      <c r="BO14" s="659">
        <v>1.4</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1671983</v>
      </c>
      <c r="CS14" s="622"/>
      <c r="CT14" s="622"/>
      <c r="CU14" s="622"/>
      <c r="CV14" s="622"/>
      <c r="CW14" s="622"/>
      <c r="CX14" s="622"/>
      <c r="CY14" s="623"/>
      <c r="CZ14" s="659">
        <v>3.7</v>
      </c>
      <c r="DA14" s="659"/>
      <c r="DB14" s="659"/>
      <c r="DC14" s="659"/>
      <c r="DD14" s="627">
        <v>393584</v>
      </c>
      <c r="DE14" s="622"/>
      <c r="DF14" s="622"/>
      <c r="DG14" s="622"/>
      <c r="DH14" s="622"/>
      <c r="DI14" s="622"/>
      <c r="DJ14" s="622"/>
      <c r="DK14" s="622"/>
      <c r="DL14" s="622"/>
      <c r="DM14" s="622"/>
      <c r="DN14" s="622"/>
      <c r="DO14" s="622"/>
      <c r="DP14" s="623"/>
      <c r="DQ14" s="627">
        <v>1225969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73789</v>
      </c>
      <c r="S15" s="622"/>
      <c r="T15" s="622"/>
      <c r="U15" s="622"/>
      <c r="V15" s="622"/>
      <c r="W15" s="622"/>
      <c r="X15" s="622"/>
      <c r="Y15" s="623"/>
      <c r="Z15" s="659">
        <v>0.2</v>
      </c>
      <c r="AA15" s="659"/>
      <c r="AB15" s="659"/>
      <c r="AC15" s="659"/>
      <c r="AD15" s="660">
        <v>73789</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519589</v>
      </c>
      <c r="BH15" s="622"/>
      <c r="BI15" s="622"/>
      <c r="BJ15" s="622"/>
      <c r="BK15" s="622"/>
      <c r="BL15" s="622"/>
      <c r="BM15" s="622"/>
      <c r="BN15" s="623"/>
      <c r="BO15" s="659">
        <v>2.9</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7113637</v>
      </c>
      <c r="CS15" s="622"/>
      <c r="CT15" s="622"/>
      <c r="CU15" s="622"/>
      <c r="CV15" s="622"/>
      <c r="CW15" s="622"/>
      <c r="CX15" s="622"/>
      <c r="CY15" s="623"/>
      <c r="CZ15" s="659">
        <v>15.6</v>
      </c>
      <c r="DA15" s="659"/>
      <c r="DB15" s="659"/>
      <c r="DC15" s="659"/>
      <c r="DD15" s="627">
        <v>2032442</v>
      </c>
      <c r="DE15" s="622"/>
      <c r="DF15" s="622"/>
      <c r="DG15" s="622"/>
      <c r="DH15" s="622"/>
      <c r="DI15" s="622"/>
      <c r="DJ15" s="622"/>
      <c r="DK15" s="622"/>
      <c r="DL15" s="622"/>
      <c r="DM15" s="622"/>
      <c r="DN15" s="622"/>
      <c r="DO15" s="622"/>
      <c r="DP15" s="623"/>
      <c r="DQ15" s="627">
        <v>4286472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237685</v>
      </c>
      <c r="S16" s="622"/>
      <c r="T16" s="622"/>
      <c r="U16" s="622"/>
      <c r="V16" s="622"/>
      <c r="W16" s="622"/>
      <c r="X16" s="622"/>
      <c r="Y16" s="623"/>
      <c r="Z16" s="659">
        <v>0.5</v>
      </c>
      <c r="AA16" s="659"/>
      <c r="AB16" s="659"/>
      <c r="AC16" s="659"/>
      <c r="AD16" s="660">
        <v>237685</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10737</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5554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606366</v>
      </c>
      <c r="S17" s="622"/>
      <c r="T17" s="622"/>
      <c r="U17" s="622"/>
      <c r="V17" s="622"/>
      <c r="W17" s="622"/>
      <c r="X17" s="622"/>
      <c r="Y17" s="623"/>
      <c r="Z17" s="659">
        <v>1.3</v>
      </c>
      <c r="AA17" s="659"/>
      <c r="AB17" s="659"/>
      <c r="AC17" s="659"/>
      <c r="AD17" s="660">
        <v>606366</v>
      </c>
      <c r="AE17" s="660"/>
      <c r="AF17" s="660"/>
      <c r="AG17" s="660"/>
      <c r="AH17" s="660"/>
      <c r="AI17" s="660"/>
      <c r="AJ17" s="660"/>
      <c r="AK17" s="660"/>
      <c r="AL17" s="624">
        <v>2.4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3392759</v>
      </c>
      <c r="CS17" s="622"/>
      <c r="CT17" s="622"/>
      <c r="CU17" s="622"/>
      <c r="CV17" s="622"/>
      <c r="CW17" s="622"/>
      <c r="CX17" s="622"/>
      <c r="CY17" s="623"/>
      <c r="CZ17" s="659">
        <v>7.5</v>
      </c>
      <c r="DA17" s="659"/>
      <c r="DB17" s="659"/>
      <c r="DC17" s="659"/>
      <c r="DD17" s="627" t="s">
        <v>122</v>
      </c>
      <c r="DE17" s="622"/>
      <c r="DF17" s="622"/>
      <c r="DG17" s="622"/>
      <c r="DH17" s="622"/>
      <c r="DI17" s="622"/>
      <c r="DJ17" s="622"/>
      <c r="DK17" s="622"/>
      <c r="DL17" s="622"/>
      <c r="DM17" s="622"/>
      <c r="DN17" s="622"/>
      <c r="DO17" s="622"/>
      <c r="DP17" s="623"/>
      <c r="DQ17" s="627">
        <v>3328958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84478</v>
      </c>
      <c r="S18" s="622"/>
      <c r="T18" s="622"/>
      <c r="U18" s="622"/>
      <c r="V18" s="622"/>
      <c r="W18" s="622"/>
      <c r="X18" s="622"/>
      <c r="Y18" s="623"/>
      <c r="Z18" s="659">
        <v>0.2</v>
      </c>
      <c r="AA18" s="659"/>
      <c r="AB18" s="659"/>
      <c r="AC18" s="659"/>
      <c r="AD18" s="660">
        <v>84478</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510626</v>
      </c>
      <c r="S19" s="622"/>
      <c r="T19" s="622"/>
      <c r="U19" s="622"/>
      <c r="V19" s="622"/>
      <c r="W19" s="622"/>
      <c r="X19" s="622"/>
      <c r="Y19" s="623"/>
      <c r="Z19" s="659">
        <v>1.1000000000000001</v>
      </c>
      <c r="AA19" s="659"/>
      <c r="AB19" s="659"/>
      <c r="AC19" s="659"/>
      <c r="AD19" s="660">
        <v>510626</v>
      </c>
      <c r="AE19" s="660"/>
      <c r="AF19" s="660"/>
      <c r="AG19" s="660"/>
      <c r="AH19" s="660"/>
      <c r="AI19" s="660"/>
      <c r="AJ19" s="660"/>
      <c r="AK19" s="660"/>
      <c r="AL19" s="624">
        <v>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1174810</v>
      </c>
      <c r="BH19" s="622"/>
      <c r="BI19" s="622"/>
      <c r="BJ19" s="622"/>
      <c r="BK19" s="622"/>
      <c r="BL19" s="622"/>
      <c r="BM19" s="622"/>
      <c r="BN19" s="623"/>
      <c r="BO19" s="659">
        <v>6.6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11262</v>
      </c>
      <c r="S20" s="622"/>
      <c r="T20" s="622"/>
      <c r="U20" s="622"/>
      <c r="V20" s="622"/>
      <c r="W20" s="622"/>
      <c r="X20" s="622"/>
      <c r="Y20" s="623"/>
      <c r="Z20" s="659">
        <v>0</v>
      </c>
      <c r="AA20" s="659"/>
      <c r="AB20" s="659"/>
      <c r="AC20" s="659"/>
      <c r="AD20" s="660">
        <v>11262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1174810</v>
      </c>
      <c r="BH20" s="622"/>
      <c r="BI20" s="622"/>
      <c r="BJ20" s="622"/>
      <c r="BK20" s="622"/>
      <c r="BL20" s="622"/>
      <c r="BM20" s="622"/>
      <c r="BN20" s="623"/>
      <c r="BO20" s="659">
        <v>6.6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45501026</v>
      </c>
      <c r="CS20" s="622"/>
      <c r="CT20" s="622"/>
      <c r="CU20" s="622"/>
      <c r="CV20" s="622"/>
      <c r="CW20" s="622"/>
      <c r="CX20" s="622"/>
      <c r="CY20" s="623"/>
      <c r="CZ20" s="659">
        <v>100</v>
      </c>
      <c r="DA20" s="659"/>
      <c r="DB20" s="659"/>
      <c r="DC20" s="659"/>
      <c r="DD20" s="627">
        <v>6126802</v>
      </c>
      <c r="DE20" s="622"/>
      <c r="DF20" s="622"/>
      <c r="DG20" s="622"/>
      <c r="DH20" s="622"/>
      <c r="DI20" s="622"/>
      <c r="DJ20" s="622"/>
      <c r="DK20" s="622"/>
      <c r="DL20" s="622"/>
      <c r="DM20" s="622"/>
      <c r="DN20" s="622"/>
      <c r="DO20" s="622"/>
      <c r="DP20" s="623"/>
      <c r="DQ20" s="627">
        <v>28761872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4664855</v>
      </c>
      <c r="S21" s="622"/>
      <c r="T21" s="622"/>
      <c r="U21" s="622"/>
      <c r="V21" s="622"/>
      <c r="W21" s="622"/>
      <c r="X21" s="622"/>
      <c r="Y21" s="623"/>
      <c r="Z21" s="659">
        <v>10</v>
      </c>
      <c r="AA21" s="659"/>
      <c r="AB21" s="659"/>
      <c r="AC21" s="659"/>
      <c r="AD21" s="660">
        <v>3903145</v>
      </c>
      <c r="AE21" s="660"/>
      <c r="AF21" s="660"/>
      <c r="AG21" s="660"/>
      <c r="AH21" s="660"/>
      <c r="AI21" s="660"/>
      <c r="AJ21" s="660"/>
      <c r="AK21" s="660"/>
      <c r="AL21" s="624">
        <v>15.3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3903145</v>
      </c>
      <c r="S22" s="622"/>
      <c r="T22" s="622"/>
      <c r="U22" s="622"/>
      <c r="V22" s="622"/>
      <c r="W22" s="622"/>
      <c r="X22" s="622"/>
      <c r="Y22" s="623"/>
      <c r="Z22" s="659">
        <v>8.4</v>
      </c>
      <c r="AA22" s="659"/>
      <c r="AB22" s="659"/>
      <c r="AC22" s="659"/>
      <c r="AD22" s="660">
        <v>3903145</v>
      </c>
      <c r="AE22" s="660"/>
      <c r="AF22" s="660"/>
      <c r="AG22" s="660"/>
      <c r="AH22" s="660"/>
      <c r="AI22" s="660"/>
      <c r="AJ22" s="660"/>
      <c r="AK22" s="660"/>
      <c r="AL22" s="624">
        <v>15.3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761710</v>
      </c>
      <c r="S23" s="622"/>
      <c r="T23" s="622"/>
      <c r="U23" s="622"/>
      <c r="V23" s="622"/>
      <c r="W23" s="622"/>
      <c r="X23" s="622"/>
      <c r="Y23" s="623"/>
      <c r="Z23" s="659">
        <v>1.6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1174810</v>
      </c>
      <c r="BH23" s="622"/>
      <c r="BI23" s="622"/>
      <c r="BJ23" s="622"/>
      <c r="BK23" s="622"/>
      <c r="BL23" s="622"/>
      <c r="BM23" s="622"/>
      <c r="BN23" s="623"/>
      <c r="BO23" s="659">
        <v>6.6</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23072392</v>
      </c>
      <c r="CS24" s="677"/>
      <c r="CT24" s="677"/>
      <c r="CU24" s="677"/>
      <c r="CV24" s="677"/>
      <c r="CW24" s="677"/>
      <c r="CX24" s="677"/>
      <c r="CY24" s="702"/>
      <c r="CZ24" s="703">
        <v>50.7</v>
      </c>
      <c r="DA24" s="685"/>
      <c r="DB24" s="685"/>
      <c r="DC24" s="705"/>
      <c r="DD24" s="701">
        <v>15433751</v>
      </c>
      <c r="DE24" s="677"/>
      <c r="DF24" s="677"/>
      <c r="DG24" s="677"/>
      <c r="DH24" s="677"/>
      <c r="DI24" s="677"/>
      <c r="DJ24" s="677"/>
      <c r="DK24" s="702"/>
      <c r="DL24" s="701">
        <v>13807309</v>
      </c>
      <c r="DM24" s="677"/>
      <c r="DN24" s="677"/>
      <c r="DO24" s="677"/>
      <c r="DP24" s="677"/>
      <c r="DQ24" s="677"/>
      <c r="DR24" s="677"/>
      <c r="DS24" s="677"/>
      <c r="DT24" s="677"/>
      <c r="DU24" s="677"/>
      <c r="DV24" s="702"/>
      <c r="DW24" s="703">
        <v>53.9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27009827</v>
      </c>
      <c r="S25" s="622"/>
      <c r="T25" s="622"/>
      <c r="U25" s="622"/>
      <c r="V25" s="622"/>
      <c r="W25" s="622"/>
      <c r="X25" s="622"/>
      <c r="Y25" s="623"/>
      <c r="Z25" s="659">
        <v>57.9</v>
      </c>
      <c r="AA25" s="659"/>
      <c r="AB25" s="659"/>
      <c r="AC25" s="659"/>
      <c r="AD25" s="660">
        <v>25073307</v>
      </c>
      <c r="AE25" s="660"/>
      <c r="AF25" s="660"/>
      <c r="AG25" s="660"/>
      <c r="AH25" s="660"/>
      <c r="AI25" s="660"/>
      <c r="AJ25" s="660"/>
      <c r="AK25" s="660"/>
      <c r="AL25" s="624">
        <v>98.4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8861300</v>
      </c>
      <c r="CS25" s="634"/>
      <c r="CT25" s="634"/>
      <c r="CU25" s="634"/>
      <c r="CV25" s="634"/>
      <c r="CW25" s="634"/>
      <c r="CX25" s="634"/>
      <c r="CY25" s="635"/>
      <c r="CZ25" s="624">
        <v>19.5</v>
      </c>
      <c r="DA25" s="636"/>
      <c r="DB25" s="636"/>
      <c r="DC25" s="637"/>
      <c r="DD25" s="627">
        <v>8173857</v>
      </c>
      <c r="DE25" s="634"/>
      <c r="DF25" s="634"/>
      <c r="DG25" s="634"/>
      <c r="DH25" s="634"/>
      <c r="DI25" s="634"/>
      <c r="DJ25" s="634"/>
      <c r="DK25" s="635"/>
      <c r="DL25" s="627">
        <v>7794849</v>
      </c>
      <c r="DM25" s="634"/>
      <c r="DN25" s="634"/>
      <c r="DO25" s="634"/>
      <c r="DP25" s="634"/>
      <c r="DQ25" s="634"/>
      <c r="DR25" s="634"/>
      <c r="DS25" s="634"/>
      <c r="DT25" s="634"/>
      <c r="DU25" s="634"/>
      <c r="DV25" s="635"/>
      <c r="DW25" s="624">
        <v>30.4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10431</v>
      </c>
      <c r="S26" s="622"/>
      <c r="T26" s="622"/>
      <c r="U26" s="622"/>
      <c r="V26" s="622"/>
      <c r="W26" s="622"/>
      <c r="X26" s="622"/>
      <c r="Y26" s="623"/>
      <c r="Z26" s="659">
        <v>0</v>
      </c>
      <c r="AA26" s="659"/>
      <c r="AB26" s="659"/>
      <c r="AC26" s="659"/>
      <c r="AD26" s="660">
        <v>10431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5165020</v>
      </c>
      <c r="CS26" s="622"/>
      <c r="CT26" s="622"/>
      <c r="CU26" s="622"/>
      <c r="CV26" s="622"/>
      <c r="CW26" s="622"/>
      <c r="CX26" s="622"/>
      <c r="CY26" s="623"/>
      <c r="CZ26" s="624">
        <v>11.4</v>
      </c>
      <c r="DA26" s="636"/>
      <c r="DB26" s="636"/>
      <c r="DC26" s="637"/>
      <c r="DD26" s="627">
        <v>4863562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165134</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17773569</v>
      </c>
      <c r="BH27" s="622"/>
      <c r="BI27" s="622"/>
      <c r="BJ27" s="622"/>
      <c r="BK27" s="622"/>
      <c r="BL27" s="622"/>
      <c r="BM27" s="622"/>
      <c r="BN27" s="623"/>
      <c r="BO27" s="659">
        <v>100</v>
      </c>
      <c r="BP27" s="659"/>
      <c r="BQ27" s="659"/>
      <c r="BR27" s="659"/>
      <c r="BS27" s="660">
        <v>358316</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10818336</v>
      </c>
      <c r="CS27" s="634"/>
      <c r="CT27" s="634"/>
      <c r="CU27" s="634"/>
      <c r="CV27" s="634"/>
      <c r="CW27" s="634"/>
      <c r="CX27" s="634"/>
      <c r="CY27" s="635"/>
      <c r="CZ27" s="624">
        <v>23.8</v>
      </c>
      <c r="DA27" s="636"/>
      <c r="DB27" s="636"/>
      <c r="DC27" s="637"/>
      <c r="DD27" s="627">
        <v>3930939</v>
      </c>
      <c r="DE27" s="634"/>
      <c r="DF27" s="634"/>
      <c r="DG27" s="634"/>
      <c r="DH27" s="634"/>
      <c r="DI27" s="634"/>
      <c r="DJ27" s="634"/>
      <c r="DK27" s="635"/>
      <c r="DL27" s="627">
        <v>2743778</v>
      </c>
      <c r="DM27" s="634"/>
      <c r="DN27" s="634"/>
      <c r="DO27" s="634"/>
      <c r="DP27" s="634"/>
      <c r="DQ27" s="634"/>
      <c r="DR27" s="634"/>
      <c r="DS27" s="634"/>
      <c r="DT27" s="634"/>
      <c r="DU27" s="634"/>
      <c r="DV27" s="635"/>
      <c r="DW27" s="624">
        <v>10.7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807454</v>
      </c>
      <c r="S28" s="622"/>
      <c r="T28" s="622"/>
      <c r="U28" s="622"/>
      <c r="V28" s="622"/>
      <c r="W28" s="622"/>
      <c r="X28" s="622"/>
      <c r="Y28" s="623"/>
      <c r="Z28" s="659">
        <v>1.7</v>
      </c>
      <c r="AA28" s="659"/>
      <c r="AB28" s="659"/>
      <c r="AC28" s="659"/>
      <c r="AD28" s="660">
        <v>261440</v>
      </c>
      <c r="AE28" s="660"/>
      <c r="AF28" s="660"/>
      <c r="AG28" s="660"/>
      <c r="AH28" s="660"/>
      <c r="AI28" s="660"/>
      <c r="AJ28" s="660"/>
      <c r="AK28" s="660"/>
      <c r="AL28" s="624">
        <v>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3392756</v>
      </c>
      <c r="CS28" s="622"/>
      <c r="CT28" s="622"/>
      <c r="CU28" s="622"/>
      <c r="CV28" s="622"/>
      <c r="CW28" s="622"/>
      <c r="CX28" s="622"/>
      <c r="CY28" s="623"/>
      <c r="CZ28" s="624">
        <v>7.5</v>
      </c>
      <c r="DA28" s="636"/>
      <c r="DB28" s="636"/>
      <c r="DC28" s="637"/>
      <c r="DD28" s="627">
        <v>3328955</v>
      </c>
      <c r="DE28" s="622"/>
      <c r="DF28" s="622"/>
      <c r="DG28" s="622"/>
      <c r="DH28" s="622"/>
      <c r="DI28" s="622"/>
      <c r="DJ28" s="622"/>
      <c r="DK28" s="623"/>
      <c r="DL28" s="627">
        <v>3268682</v>
      </c>
      <c r="DM28" s="622"/>
      <c r="DN28" s="622"/>
      <c r="DO28" s="622"/>
      <c r="DP28" s="622"/>
      <c r="DQ28" s="622"/>
      <c r="DR28" s="622"/>
      <c r="DS28" s="622"/>
      <c r="DT28" s="622"/>
      <c r="DU28" s="622"/>
      <c r="DV28" s="623"/>
      <c r="DW28" s="624">
        <v>12.8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155950</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3392586</v>
      </c>
      <c r="CS29" s="634"/>
      <c r="CT29" s="634"/>
      <c r="CU29" s="634"/>
      <c r="CV29" s="634"/>
      <c r="CW29" s="634"/>
      <c r="CX29" s="634"/>
      <c r="CY29" s="635"/>
      <c r="CZ29" s="624">
        <v>7.5</v>
      </c>
      <c r="DA29" s="636"/>
      <c r="DB29" s="636"/>
      <c r="DC29" s="637"/>
      <c r="DD29" s="627">
        <v>3328785</v>
      </c>
      <c r="DE29" s="634"/>
      <c r="DF29" s="634"/>
      <c r="DG29" s="634"/>
      <c r="DH29" s="634"/>
      <c r="DI29" s="634"/>
      <c r="DJ29" s="634"/>
      <c r="DK29" s="635"/>
      <c r="DL29" s="627">
        <v>3268512</v>
      </c>
      <c r="DM29" s="634"/>
      <c r="DN29" s="634"/>
      <c r="DO29" s="634"/>
      <c r="DP29" s="634"/>
      <c r="DQ29" s="634"/>
      <c r="DR29" s="634"/>
      <c r="DS29" s="634"/>
      <c r="DT29" s="634"/>
      <c r="DU29" s="634"/>
      <c r="DV29" s="635"/>
      <c r="DW29" s="624">
        <v>12.8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8119566</v>
      </c>
      <c r="S30" s="622"/>
      <c r="T30" s="622"/>
      <c r="U30" s="622"/>
      <c r="V30" s="622"/>
      <c r="W30" s="622"/>
      <c r="X30" s="622"/>
      <c r="Y30" s="623"/>
      <c r="Z30" s="659">
        <v>17.399999999999999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3293284</v>
      </c>
      <c r="CS30" s="622"/>
      <c r="CT30" s="622"/>
      <c r="CU30" s="622"/>
      <c r="CV30" s="622"/>
      <c r="CW30" s="622"/>
      <c r="CX30" s="622"/>
      <c r="CY30" s="623"/>
      <c r="CZ30" s="624">
        <v>7.2</v>
      </c>
      <c r="DA30" s="636"/>
      <c r="DB30" s="636"/>
      <c r="DC30" s="637"/>
      <c r="DD30" s="627">
        <v>3229483</v>
      </c>
      <c r="DE30" s="622"/>
      <c r="DF30" s="622"/>
      <c r="DG30" s="622"/>
      <c r="DH30" s="622"/>
      <c r="DI30" s="622"/>
      <c r="DJ30" s="622"/>
      <c r="DK30" s="623"/>
      <c r="DL30" s="627">
        <v>3169210</v>
      </c>
      <c r="DM30" s="622"/>
      <c r="DN30" s="622"/>
      <c r="DO30" s="622"/>
      <c r="DP30" s="622"/>
      <c r="DQ30" s="622"/>
      <c r="DR30" s="622"/>
      <c r="DS30" s="622"/>
      <c r="DT30" s="622"/>
      <c r="DU30" s="622"/>
      <c r="DV30" s="623"/>
      <c r="DW30" s="624">
        <v>12.4</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98.4</v>
      </c>
      <c r="BN31" s="684"/>
      <c r="BO31" s="684"/>
      <c r="BP31" s="684"/>
      <c r="BQ31" s="686"/>
      <c r="BR31" s="683">
        <v>99.6</v>
      </c>
      <c r="BS31" s="684"/>
      <c r="BT31" s="684"/>
      <c r="BU31" s="684"/>
      <c r="BV31" s="684"/>
      <c r="BW31" s="684"/>
      <c r="BX31" s="685">
        <v>98.3</v>
      </c>
      <c r="BY31" s="684"/>
      <c r="BZ31" s="684"/>
      <c r="CA31" s="684"/>
      <c r="CB31" s="686"/>
      <c r="CD31" s="642"/>
      <c r="CE31" s="643"/>
      <c r="CF31" s="618" t="s">
        <v>300</v>
      </c>
      <c r="CG31" s="619"/>
      <c r="CH31" s="619"/>
      <c r="CI31" s="619"/>
      <c r="CJ31" s="619"/>
      <c r="CK31" s="619"/>
      <c r="CL31" s="619"/>
      <c r="CM31" s="619"/>
      <c r="CN31" s="619"/>
      <c r="CO31" s="619"/>
      <c r="CP31" s="619"/>
      <c r="CQ31" s="620"/>
      <c r="CR31" s="621">
        <v>99302</v>
      </c>
      <c r="CS31" s="634"/>
      <c r="CT31" s="634"/>
      <c r="CU31" s="634"/>
      <c r="CV31" s="634"/>
      <c r="CW31" s="634"/>
      <c r="CX31" s="634"/>
      <c r="CY31" s="635"/>
      <c r="CZ31" s="624">
        <v>0.2</v>
      </c>
      <c r="DA31" s="636"/>
      <c r="DB31" s="636"/>
      <c r="DC31" s="637"/>
      <c r="DD31" s="627">
        <v>99302</v>
      </c>
      <c r="DE31" s="634"/>
      <c r="DF31" s="634"/>
      <c r="DG31" s="634"/>
      <c r="DH31" s="634"/>
      <c r="DI31" s="634"/>
      <c r="DJ31" s="634"/>
      <c r="DK31" s="635"/>
      <c r="DL31" s="627">
        <v>99302</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3223800</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99.5</v>
      </c>
      <c r="BH32" s="634"/>
      <c r="BI32" s="634"/>
      <c r="BJ32" s="634"/>
      <c r="BK32" s="634"/>
      <c r="BL32" s="634"/>
      <c r="BM32" s="625">
        <v>98.7</v>
      </c>
      <c r="BN32" s="634"/>
      <c r="BO32" s="634"/>
      <c r="BP32" s="634"/>
      <c r="BQ32" s="657"/>
      <c r="BR32" s="687">
        <v>99.5</v>
      </c>
      <c r="BS32" s="634"/>
      <c r="BT32" s="634"/>
      <c r="BU32" s="634"/>
      <c r="BV32" s="634"/>
      <c r="BW32" s="634"/>
      <c r="BX32" s="625">
        <v>98.7</v>
      </c>
      <c r="BY32" s="634"/>
      <c r="BZ32" s="634"/>
      <c r="CA32" s="634"/>
      <c r="CB32" s="657"/>
      <c r="CD32" s="644"/>
      <c r="CE32" s="645"/>
      <c r="CF32" s="618" t="s">
        <v>304</v>
      </c>
      <c r="CG32" s="619"/>
      <c r="CH32" s="619"/>
      <c r="CI32" s="619"/>
      <c r="CJ32" s="619"/>
      <c r="CK32" s="619"/>
      <c r="CL32" s="619"/>
      <c r="CM32" s="619"/>
      <c r="CN32" s="619"/>
      <c r="CO32" s="619"/>
      <c r="CP32" s="619"/>
      <c r="CQ32" s="620"/>
      <c r="CR32" s="621">
        <v>170</v>
      </c>
      <c r="CS32" s="622"/>
      <c r="CT32" s="622"/>
      <c r="CU32" s="622"/>
      <c r="CV32" s="622"/>
      <c r="CW32" s="622"/>
      <c r="CX32" s="622"/>
      <c r="CY32" s="623"/>
      <c r="CZ32" s="624">
        <v>0</v>
      </c>
      <c r="DA32" s="636"/>
      <c r="DB32" s="636"/>
      <c r="DC32" s="637"/>
      <c r="DD32" s="627">
        <v>170</v>
      </c>
      <c r="DE32" s="622"/>
      <c r="DF32" s="622"/>
      <c r="DG32" s="622"/>
      <c r="DH32" s="622"/>
      <c r="DI32" s="622"/>
      <c r="DJ32" s="622"/>
      <c r="DK32" s="623"/>
      <c r="DL32" s="627">
        <v>170</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206187</v>
      </c>
      <c r="S33" s="622"/>
      <c r="T33" s="622"/>
      <c r="U33" s="622"/>
      <c r="V33" s="622"/>
      <c r="W33" s="622"/>
      <c r="X33" s="622"/>
      <c r="Y33" s="623"/>
      <c r="Z33" s="659">
        <v>0.4</v>
      </c>
      <c r="AA33" s="659"/>
      <c r="AB33" s="659"/>
      <c r="AC33" s="659"/>
      <c r="AD33" s="660">
        <v>77083</v>
      </c>
      <c r="AE33" s="660"/>
      <c r="AF33" s="660"/>
      <c r="AG33" s="660"/>
      <c r="AH33" s="660"/>
      <c r="AI33" s="660"/>
      <c r="AJ33" s="660"/>
      <c r="AK33" s="660"/>
      <c r="AL33" s="624">
        <v>0.3</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99.5</v>
      </c>
      <c r="BH33" s="606"/>
      <c r="BI33" s="606"/>
      <c r="BJ33" s="606"/>
      <c r="BK33" s="606"/>
      <c r="BL33" s="606"/>
      <c r="BM33" s="652">
        <v>97.9</v>
      </c>
      <c r="BN33" s="606"/>
      <c r="BO33" s="606"/>
      <c r="BP33" s="606"/>
      <c r="BQ33" s="669"/>
      <c r="BR33" s="682">
        <v>99.6</v>
      </c>
      <c r="BS33" s="606"/>
      <c r="BT33" s="606"/>
      <c r="BU33" s="606"/>
      <c r="BV33" s="606"/>
      <c r="BW33" s="606"/>
      <c r="BX33" s="652">
        <v>97.8</v>
      </c>
      <c r="BY33" s="606"/>
      <c r="BZ33" s="606"/>
      <c r="CA33" s="606"/>
      <c r="CB33" s="669"/>
      <c r="CD33" s="618" t="s">
        <v>307</v>
      </c>
      <c r="CE33" s="619"/>
      <c r="CF33" s="619"/>
      <c r="CG33" s="619"/>
      <c r="CH33" s="619"/>
      <c r="CI33" s="619"/>
      <c r="CJ33" s="619"/>
      <c r="CK33" s="619"/>
      <c r="CL33" s="619"/>
      <c r="CM33" s="619"/>
      <c r="CN33" s="619"/>
      <c r="CO33" s="619"/>
      <c r="CP33" s="619"/>
      <c r="CQ33" s="620"/>
      <c r="CR33" s="621">
        <v>16291095</v>
      </c>
      <c r="CS33" s="634"/>
      <c r="CT33" s="634"/>
      <c r="CU33" s="634"/>
      <c r="CV33" s="634"/>
      <c r="CW33" s="634"/>
      <c r="CX33" s="634"/>
      <c r="CY33" s="635"/>
      <c r="CZ33" s="624">
        <v>35.799999999999997</v>
      </c>
      <c r="DA33" s="636"/>
      <c r="DB33" s="636"/>
      <c r="DC33" s="637"/>
      <c r="DD33" s="627">
        <v>12748111</v>
      </c>
      <c r="DE33" s="634"/>
      <c r="DF33" s="634"/>
      <c r="DG33" s="634"/>
      <c r="DH33" s="634"/>
      <c r="DI33" s="634"/>
      <c r="DJ33" s="634"/>
      <c r="DK33" s="635"/>
      <c r="DL33" s="627">
        <v>10145087</v>
      </c>
      <c r="DM33" s="634"/>
      <c r="DN33" s="634"/>
      <c r="DO33" s="634"/>
      <c r="DP33" s="634"/>
      <c r="DQ33" s="634"/>
      <c r="DR33" s="634"/>
      <c r="DS33" s="634"/>
      <c r="DT33" s="634"/>
      <c r="DU33" s="634"/>
      <c r="DV33" s="635"/>
      <c r="DW33" s="624">
        <v>39.6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322883</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7080555</v>
      </c>
      <c r="CS34" s="622"/>
      <c r="CT34" s="622"/>
      <c r="CU34" s="622"/>
      <c r="CV34" s="622"/>
      <c r="CW34" s="622"/>
      <c r="CX34" s="622"/>
      <c r="CY34" s="623"/>
      <c r="CZ34" s="624">
        <v>15.6</v>
      </c>
      <c r="DA34" s="636"/>
      <c r="DB34" s="636"/>
      <c r="DC34" s="637"/>
      <c r="DD34" s="627">
        <v>5270713</v>
      </c>
      <c r="DE34" s="622"/>
      <c r="DF34" s="622"/>
      <c r="DG34" s="622"/>
      <c r="DH34" s="622"/>
      <c r="DI34" s="622"/>
      <c r="DJ34" s="622"/>
      <c r="DK34" s="623"/>
      <c r="DL34" s="627">
        <v>4322664</v>
      </c>
      <c r="DM34" s="622"/>
      <c r="DN34" s="622"/>
      <c r="DO34" s="622"/>
      <c r="DP34" s="622"/>
      <c r="DQ34" s="622"/>
      <c r="DR34" s="622"/>
      <c r="DS34" s="622"/>
      <c r="DT34" s="622"/>
      <c r="DU34" s="622"/>
      <c r="DV34" s="623"/>
      <c r="DW34" s="624">
        <v>16.899999999999999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554368</v>
      </c>
      <c r="S35" s="622"/>
      <c r="T35" s="622"/>
      <c r="U35" s="622"/>
      <c r="V35" s="622"/>
      <c r="W35" s="622"/>
      <c r="X35" s="622"/>
      <c r="Y35" s="623"/>
      <c r="Z35" s="659">
        <v>1.2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281672</v>
      </c>
      <c r="CS35" s="634"/>
      <c r="CT35" s="634"/>
      <c r="CU35" s="634"/>
      <c r="CV35" s="634"/>
      <c r="CW35" s="634"/>
      <c r="CX35" s="634"/>
      <c r="CY35" s="635"/>
      <c r="CZ35" s="624">
        <v>0.6</v>
      </c>
      <c r="DA35" s="636"/>
      <c r="DB35" s="636"/>
      <c r="DC35" s="637"/>
      <c r="DD35" s="627">
        <v>231432</v>
      </c>
      <c r="DE35" s="634"/>
      <c r="DF35" s="634"/>
      <c r="DG35" s="634"/>
      <c r="DH35" s="634"/>
      <c r="DI35" s="634"/>
      <c r="DJ35" s="634"/>
      <c r="DK35" s="635"/>
      <c r="DL35" s="627">
        <v>231432</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882659</v>
      </c>
      <c r="S36" s="622"/>
      <c r="T36" s="622"/>
      <c r="U36" s="622"/>
      <c r="V36" s="622"/>
      <c r="W36" s="622"/>
      <c r="X36" s="622"/>
      <c r="Y36" s="623"/>
      <c r="Z36" s="659">
        <v>1.9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5943289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33889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3853575</v>
      </c>
      <c r="CS36" s="622"/>
      <c r="CT36" s="622"/>
      <c r="CU36" s="622"/>
      <c r="CV36" s="622"/>
      <c r="CW36" s="622"/>
      <c r="CX36" s="622"/>
      <c r="CY36" s="623"/>
      <c r="CZ36" s="624">
        <v>8.5</v>
      </c>
      <c r="DA36" s="636"/>
      <c r="DB36" s="636"/>
      <c r="DC36" s="637"/>
      <c r="DD36" s="627">
        <v>3454864</v>
      </c>
      <c r="DE36" s="622"/>
      <c r="DF36" s="622"/>
      <c r="DG36" s="622"/>
      <c r="DH36" s="622"/>
      <c r="DI36" s="622"/>
      <c r="DJ36" s="622"/>
      <c r="DK36" s="623"/>
      <c r="DL36" s="627">
        <v>2750208</v>
      </c>
      <c r="DM36" s="622"/>
      <c r="DN36" s="622"/>
      <c r="DO36" s="622"/>
      <c r="DP36" s="622"/>
      <c r="DQ36" s="622"/>
      <c r="DR36" s="622"/>
      <c r="DS36" s="622"/>
      <c r="DT36" s="622"/>
      <c r="DU36" s="622"/>
      <c r="DV36" s="623"/>
      <c r="DW36" s="624">
        <v>10.7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1040664</v>
      </c>
      <c r="S37" s="622"/>
      <c r="T37" s="622"/>
      <c r="U37" s="622"/>
      <c r="V37" s="622"/>
      <c r="W37" s="622"/>
      <c r="X37" s="622"/>
      <c r="Y37" s="623"/>
      <c r="Z37" s="659">
        <v>2.2000000000000002</v>
      </c>
      <c r="AA37" s="659"/>
      <c r="AB37" s="659"/>
      <c r="AC37" s="659"/>
      <c r="AD37" s="660">
        <v>57756</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1626118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-6987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3229</v>
      </c>
      <c r="CS37" s="634"/>
      <c r="CT37" s="634"/>
      <c r="CU37" s="634"/>
      <c r="CV37" s="634"/>
      <c r="CW37" s="634"/>
      <c r="CX37" s="634"/>
      <c r="CY37" s="635"/>
      <c r="CZ37" s="624">
        <v>0</v>
      </c>
      <c r="DA37" s="636"/>
      <c r="DB37" s="636"/>
      <c r="DC37" s="637"/>
      <c r="DD37" s="627">
        <v>3229</v>
      </c>
      <c r="DE37" s="634"/>
      <c r="DF37" s="634"/>
      <c r="DG37" s="634"/>
      <c r="DH37" s="634"/>
      <c r="DI37" s="634"/>
      <c r="DJ37" s="634"/>
      <c r="DK37" s="635"/>
      <c r="DL37" s="627">
        <v>3229</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4118420</v>
      </c>
      <c r="S38" s="622"/>
      <c r="T38" s="622"/>
      <c r="U38" s="622"/>
      <c r="V38" s="622"/>
      <c r="W38" s="622"/>
      <c r="X38" s="622"/>
      <c r="Y38" s="623"/>
      <c r="Z38" s="659">
        <v>8.8000000000000007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740469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12165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3569412</v>
      </c>
      <c r="CS38" s="622"/>
      <c r="CT38" s="622"/>
      <c r="CU38" s="622"/>
      <c r="CV38" s="622"/>
      <c r="CW38" s="622"/>
      <c r="CX38" s="622"/>
      <c r="CY38" s="623"/>
      <c r="CZ38" s="624">
        <v>7.8</v>
      </c>
      <c r="DA38" s="636"/>
      <c r="DB38" s="636"/>
      <c r="DC38" s="637"/>
      <c r="DD38" s="627">
        <v>2942083</v>
      </c>
      <c r="DE38" s="622"/>
      <c r="DF38" s="622"/>
      <c r="DG38" s="622"/>
      <c r="DH38" s="622"/>
      <c r="DI38" s="622"/>
      <c r="DJ38" s="622"/>
      <c r="DK38" s="623"/>
      <c r="DL38" s="627">
        <v>2840783</v>
      </c>
      <c r="DM38" s="622"/>
      <c r="DN38" s="622"/>
      <c r="DO38" s="622"/>
      <c r="DP38" s="622"/>
      <c r="DQ38" s="622"/>
      <c r="DR38" s="622"/>
      <c r="DS38" s="622"/>
      <c r="DT38" s="622"/>
      <c r="DU38" s="622"/>
      <c r="DV38" s="623"/>
      <c r="DW38" s="624">
        <v>11.1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7290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18149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1253848</v>
      </c>
      <c r="CS39" s="634"/>
      <c r="CT39" s="634"/>
      <c r="CU39" s="634"/>
      <c r="CV39" s="634"/>
      <c r="CW39" s="634"/>
      <c r="CX39" s="634"/>
      <c r="CY39" s="635"/>
      <c r="CZ39" s="624">
        <v>2.8</v>
      </c>
      <c r="DA39" s="636"/>
      <c r="DB39" s="636"/>
      <c r="DC39" s="637"/>
      <c r="DD39" s="627">
        <v>791814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122720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252033</v>
      </c>
      <c r="CS40" s="622"/>
      <c r="CT40" s="622"/>
      <c r="CU40" s="622"/>
      <c r="CV40" s="622"/>
      <c r="CW40" s="622"/>
      <c r="CX40" s="622"/>
      <c r="CY40" s="623"/>
      <c r="CZ40" s="624">
        <v>0.6</v>
      </c>
      <c r="DA40" s="636"/>
      <c r="DB40" s="636"/>
      <c r="DC40" s="637"/>
      <c r="DD40" s="627">
        <v>57205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46617343</v>
      </c>
      <c r="S41" s="646"/>
      <c r="T41" s="646"/>
      <c r="U41" s="646"/>
      <c r="V41" s="646"/>
      <c r="W41" s="646"/>
      <c r="X41" s="646"/>
      <c r="Y41" s="649"/>
      <c r="Z41" s="650">
        <v>100</v>
      </c>
      <c r="AA41" s="650"/>
      <c r="AB41" s="650"/>
      <c r="AC41" s="650"/>
      <c r="AD41" s="651">
        <v>25480017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719231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2850181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6137539</v>
      </c>
      <c r="CS42" s="634"/>
      <c r="CT42" s="634"/>
      <c r="CU42" s="634"/>
      <c r="CV42" s="634"/>
      <c r="CW42" s="634"/>
      <c r="CX42" s="634"/>
      <c r="CY42" s="635"/>
      <c r="CZ42" s="624">
        <v>13.5</v>
      </c>
      <c r="DA42" s="636"/>
      <c r="DB42" s="636"/>
      <c r="DC42" s="637"/>
      <c r="DD42" s="627">
        <v>580010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43000</v>
      </c>
      <c r="CS43" s="634"/>
      <c r="CT43" s="634"/>
      <c r="CU43" s="634"/>
      <c r="CV43" s="634"/>
      <c r="CW43" s="634"/>
      <c r="CX43" s="634"/>
      <c r="CY43" s="635"/>
      <c r="CZ43" s="624">
        <v>0.1</v>
      </c>
      <c r="DA43" s="636"/>
      <c r="DB43" s="636"/>
      <c r="DC43" s="637"/>
      <c r="DD43" s="627">
        <v>43000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6126802</v>
      </c>
      <c r="CS44" s="622"/>
      <c r="CT44" s="622"/>
      <c r="CU44" s="622"/>
      <c r="CV44" s="622"/>
      <c r="CW44" s="622"/>
      <c r="CX44" s="622"/>
      <c r="CY44" s="623"/>
      <c r="CZ44" s="624">
        <v>13.5</v>
      </c>
      <c r="DA44" s="625"/>
      <c r="DB44" s="625"/>
      <c r="DC44" s="626"/>
      <c r="DD44" s="627">
        <v>574456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2429898</v>
      </c>
      <c r="CS45" s="634"/>
      <c r="CT45" s="634"/>
      <c r="CU45" s="634"/>
      <c r="CV45" s="634"/>
      <c r="CW45" s="634"/>
      <c r="CX45" s="634"/>
      <c r="CY45" s="635"/>
      <c r="CZ45" s="624">
        <v>5.3</v>
      </c>
      <c r="DA45" s="636"/>
      <c r="DB45" s="636"/>
      <c r="DC45" s="637"/>
      <c r="DD45" s="627">
        <v>35748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3661661</v>
      </c>
      <c r="CS46" s="622"/>
      <c r="CT46" s="622"/>
      <c r="CU46" s="622"/>
      <c r="CV46" s="622"/>
      <c r="CW46" s="622"/>
      <c r="CX46" s="622"/>
      <c r="CY46" s="623"/>
      <c r="CZ46" s="624">
        <v>8</v>
      </c>
      <c r="DA46" s="625"/>
      <c r="DB46" s="625"/>
      <c r="DC46" s="626"/>
      <c r="DD46" s="627">
        <v>536263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10737</v>
      </c>
      <c r="CS47" s="634"/>
      <c r="CT47" s="634"/>
      <c r="CU47" s="634"/>
      <c r="CV47" s="634"/>
      <c r="CW47" s="634"/>
      <c r="CX47" s="634"/>
      <c r="CY47" s="635"/>
      <c r="CZ47" s="624">
        <v>0</v>
      </c>
      <c r="DA47" s="636"/>
      <c r="DB47" s="636"/>
      <c r="DC47" s="637"/>
      <c r="DD47" s="627">
        <v>5554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45501026</v>
      </c>
      <c r="CS49" s="606"/>
      <c r="CT49" s="606"/>
      <c r="CU49" s="606"/>
      <c r="CV49" s="606"/>
      <c r="CW49" s="606"/>
      <c r="CX49" s="606"/>
      <c r="CY49" s="607"/>
      <c r="CZ49" s="608">
        <v>100</v>
      </c>
      <c r="DA49" s="609"/>
      <c r="DB49" s="609"/>
      <c r="DC49" s="610"/>
      <c r="DD49" s="611">
        <v>28761872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901L/6f8ul/QcStsnezLHuttZQmMDp1rnk3pu4EnhagHCyKQjb+RF1zZr2AUKLszDp4C9ufZZ7dEg0VsVxH4gw==" saltValue="MqBws6GO4nZBoG3Td+kKt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46984</v>
      </c>
      <c r="R7" s="1103"/>
      <c r="S7" s="1103"/>
      <c r="T7" s="1103"/>
      <c r="U7" s="1103"/>
      <c r="V7" s="1103">
        <v>45868</v>
      </c>
      <c r="W7" s="1103"/>
      <c r="X7" s="1103"/>
      <c r="Y7" s="1103"/>
      <c r="Z7" s="1103"/>
      <c r="AA7" s="1103">
        <v>1116</v>
      </c>
      <c r="AB7" s="1103"/>
      <c r="AC7" s="1103"/>
      <c r="AD7" s="1103"/>
      <c r="AE7" s="1104"/>
      <c r="AF7" s="1105">
        <v>781</v>
      </c>
      <c r="AG7" s="1106"/>
      <c r="AH7" s="1106"/>
      <c r="AI7" s="1106"/>
      <c r="AJ7" s="1107"/>
      <c r="AK7" s="1108"/>
      <c r="AL7" s="1109"/>
      <c r="AM7" s="1109"/>
      <c r="AN7" s="1109"/>
      <c r="AO7" s="1109"/>
      <c r="AP7" s="1109">
        <v>30016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557</v>
      </c>
      <c r="BT7" s="1100"/>
      <c r="BU7" s="1100"/>
      <c r="BV7" s="1100"/>
      <c r="BW7" s="1100"/>
      <c r="BX7" s="1100"/>
      <c r="BY7" s="1100"/>
      <c r="BZ7" s="1100"/>
      <c r="CA7" s="1100"/>
      <c r="CB7" s="1100"/>
      <c r="CC7" s="1100"/>
      <c r="CD7" s="1100"/>
      <c r="CE7" s="1100"/>
      <c r="CF7" s="1100"/>
      <c r="CG7" s="1112"/>
      <c r="CH7" s="1096">
        <v>11</v>
      </c>
      <c r="CI7" s="1097"/>
      <c r="CJ7" s="1097"/>
      <c r="CK7" s="1097"/>
      <c r="CL7" s="1098"/>
      <c r="CM7" s="1096">
        <v>5028</v>
      </c>
      <c r="CN7" s="1097"/>
      <c r="CO7" s="1097"/>
      <c r="CP7" s="1097"/>
      <c r="CQ7" s="1098"/>
      <c r="CR7" s="1096">
        <v>3015</v>
      </c>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20</v>
      </c>
      <c r="R8" s="1039"/>
      <c r="S8" s="1039"/>
      <c r="T8" s="1039"/>
      <c r="U8" s="1039"/>
      <c r="V8" s="1039">
        <v>20</v>
      </c>
      <c r="W8" s="1039"/>
      <c r="X8" s="1039"/>
      <c r="Y8" s="1039"/>
      <c r="Z8" s="1039"/>
      <c r="AA8" s="1039">
        <v>0</v>
      </c>
      <c r="AB8" s="1039"/>
      <c r="AC8" s="1039"/>
      <c r="AD8" s="1039"/>
      <c r="AE8" s="1040"/>
      <c r="AF8" s="1035" t="s">
        <v>122</v>
      </c>
      <c r="AG8" s="1036"/>
      <c r="AH8" s="1036"/>
      <c r="AI8" s="1036"/>
      <c r="AJ8" s="1037"/>
      <c r="AK8" s="1080">
        <v>2</v>
      </c>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548</v>
      </c>
      <c r="BT8" s="993"/>
      <c r="BU8" s="993"/>
      <c r="BV8" s="993"/>
      <c r="BW8" s="993"/>
      <c r="BX8" s="993"/>
      <c r="BY8" s="993"/>
      <c r="BZ8" s="993"/>
      <c r="CA8" s="993"/>
      <c r="CB8" s="993"/>
      <c r="CC8" s="993"/>
      <c r="CD8" s="993"/>
      <c r="CE8" s="993"/>
      <c r="CF8" s="993"/>
      <c r="CG8" s="1014"/>
      <c r="CH8" s="989">
        <v>9276</v>
      </c>
      <c r="CI8" s="990"/>
      <c r="CJ8" s="990"/>
      <c r="CK8" s="990"/>
      <c r="CL8" s="991"/>
      <c r="CM8" s="989">
        <v>147691</v>
      </c>
      <c r="CN8" s="990"/>
      <c r="CO8" s="990"/>
      <c r="CP8" s="990"/>
      <c r="CQ8" s="991"/>
      <c r="CR8" s="989">
        <v>40</v>
      </c>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781</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10711</v>
      </c>
      <c r="R28" s="1051"/>
      <c r="S28" s="1051"/>
      <c r="T28" s="1051"/>
      <c r="U28" s="1051"/>
      <c r="V28" s="1051">
        <v>10677</v>
      </c>
      <c r="W28" s="1051"/>
      <c r="X28" s="1051"/>
      <c r="Y28" s="1051"/>
      <c r="Z28" s="1051"/>
      <c r="AA28" s="1051">
        <v>34</v>
      </c>
      <c r="AB28" s="1051"/>
      <c r="AC28" s="1051"/>
      <c r="AD28" s="1051"/>
      <c r="AE28" s="1052"/>
      <c r="AF28" s="1053">
        <v>34</v>
      </c>
      <c r="AG28" s="1051"/>
      <c r="AH28" s="1051"/>
      <c r="AI28" s="1051"/>
      <c r="AJ28" s="1054"/>
      <c r="AK28" s="1042">
        <v>719</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41</v>
      </c>
      <c r="R29" s="1039"/>
      <c r="S29" s="1039"/>
      <c r="T29" s="1039"/>
      <c r="U29" s="1039"/>
      <c r="V29" s="1039">
        <v>41</v>
      </c>
      <c r="W29" s="1039"/>
      <c r="X29" s="1039"/>
      <c r="Y29" s="1039"/>
      <c r="Z29" s="1039"/>
      <c r="AA29" s="1039">
        <v>0</v>
      </c>
      <c r="AB29" s="1039"/>
      <c r="AC29" s="1039"/>
      <c r="AD29" s="1039"/>
      <c r="AE29" s="1040"/>
      <c r="AF29" s="1035" t="s">
        <v>122</v>
      </c>
      <c r="AG29" s="1036"/>
      <c r="AH29" s="1036"/>
      <c r="AI29" s="1036"/>
      <c r="AJ29" s="1037"/>
      <c r="AK29" s="980">
        <v>0</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8448</v>
      </c>
      <c r="R30" s="1039"/>
      <c r="S30" s="1039"/>
      <c r="T30" s="1039"/>
      <c r="U30" s="1039"/>
      <c r="V30" s="1039">
        <v>8379</v>
      </c>
      <c r="W30" s="1039"/>
      <c r="X30" s="1039"/>
      <c r="Y30" s="1039"/>
      <c r="Z30" s="1039"/>
      <c r="AA30" s="1039">
        <v>69</v>
      </c>
      <c r="AB30" s="1039"/>
      <c r="AC30" s="1039"/>
      <c r="AD30" s="1039"/>
      <c r="AE30" s="1040"/>
      <c r="AF30" s="1035">
        <v>69</v>
      </c>
      <c r="AG30" s="1036"/>
      <c r="AH30" s="1036"/>
      <c r="AI30" s="1036"/>
      <c r="AJ30" s="1037"/>
      <c r="AK30" s="980">
        <v>1425</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3133</v>
      </c>
      <c r="R31" s="1039"/>
      <c r="S31" s="1039"/>
      <c r="T31" s="1039"/>
      <c r="U31" s="1039"/>
      <c r="V31" s="1039">
        <v>3070</v>
      </c>
      <c r="W31" s="1039"/>
      <c r="X31" s="1039"/>
      <c r="Y31" s="1039"/>
      <c r="Z31" s="1039"/>
      <c r="AA31" s="1039">
        <v>63</v>
      </c>
      <c r="AB31" s="1039"/>
      <c r="AC31" s="1039"/>
      <c r="AD31" s="1039"/>
      <c r="AE31" s="1040"/>
      <c r="AF31" s="1035">
        <v>63</v>
      </c>
      <c r="AG31" s="1036"/>
      <c r="AH31" s="1036"/>
      <c r="AI31" s="1036"/>
      <c r="AJ31" s="1037"/>
      <c r="AK31" s="980">
        <v>1522</v>
      </c>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2801</v>
      </c>
      <c r="R32" s="1039"/>
      <c r="S32" s="1039"/>
      <c r="T32" s="1039"/>
      <c r="U32" s="1039"/>
      <c r="V32" s="1039">
        <v>2380</v>
      </c>
      <c r="W32" s="1039"/>
      <c r="X32" s="1039"/>
      <c r="Y32" s="1039"/>
      <c r="Z32" s="1039"/>
      <c r="AA32" s="1039">
        <v>421</v>
      </c>
      <c r="AB32" s="1039"/>
      <c r="AC32" s="1039"/>
      <c r="AD32" s="1039"/>
      <c r="AE32" s="1040"/>
      <c r="AF32" s="1035">
        <v>2240</v>
      </c>
      <c r="AG32" s="1036"/>
      <c r="AH32" s="1036"/>
      <c r="AI32" s="1036"/>
      <c r="AJ32" s="1037"/>
      <c r="AK32" s="980">
        <v>7</v>
      </c>
      <c r="AL32" s="971"/>
      <c r="AM32" s="971"/>
      <c r="AN32" s="971"/>
      <c r="AO32" s="971"/>
      <c r="AP32" s="971">
        <v>234</v>
      </c>
      <c r="AQ32" s="971"/>
      <c r="AR32" s="971"/>
      <c r="AS32" s="971"/>
      <c r="AT32" s="971"/>
      <c r="AU32" s="971">
        <v>0</v>
      </c>
      <c r="AV32" s="971"/>
      <c r="AW32" s="971"/>
      <c r="AX32" s="971"/>
      <c r="AY32" s="971"/>
      <c r="AZ32" s="1041"/>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8937</v>
      </c>
      <c r="R33" s="1039"/>
      <c r="S33" s="1039"/>
      <c r="T33" s="1039"/>
      <c r="U33" s="1039"/>
      <c r="V33" s="1039">
        <v>9698</v>
      </c>
      <c r="W33" s="1039"/>
      <c r="X33" s="1039"/>
      <c r="Y33" s="1039"/>
      <c r="Z33" s="1039"/>
      <c r="AA33" s="1039">
        <v>-761</v>
      </c>
      <c r="AB33" s="1039"/>
      <c r="AC33" s="1039"/>
      <c r="AD33" s="1039"/>
      <c r="AE33" s="1040"/>
      <c r="AF33" s="1035">
        <v>561</v>
      </c>
      <c r="AG33" s="1036"/>
      <c r="AH33" s="1036"/>
      <c r="AI33" s="1036"/>
      <c r="AJ33" s="1037"/>
      <c r="AK33" s="980">
        <v>1626</v>
      </c>
      <c r="AL33" s="971"/>
      <c r="AM33" s="971"/>
      <c r="AN33" s="971"/>
      <c r="AO33" s="971"/>
      <c r="AP33" s="971">
        <v>1086</v>
      </c>
      <c r="AQ33" s="971"/>
      <c r="AR33" s="971"/>
      <c r="AS33" s="971"/>
      <c r="AT33" s="971"/>
      <c r="AU33" s="971">
        <v>639</v>
      </c>
      <c r="AV33" s="971"/>
      <c r="AW33" s="971"/>
      <c r="AX33" s="971"/>
      <c r="AY33" s="971"/>
      <c r="AZ33" s="1041"/>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3012</v>
      </c>
      <c r="R34" s="1039"/>
      <c r="S34" s="1039"/>
      <c r="T34" s="1039"/>
      <c r="U34" s="1039"/>
      <c r="V34" s="1039">
        <v>2707</v>
      </c>
      <c r="W34" s="1039"/>
      <c r="X34" s="1039"/>
      <c r="Y34" s="1039"/>
      <c r="Z34" s="1039"/>
      <c r="AA34" s="1039">
        <v>305</v>
      </c>
      <c r="AB34" s="1039"/>
      <c r="AC34" s="1039"/>
      <c r="AD34" s="1039"/>
      <c r="AE34" s="1040"/>
      <c r="AF34" s="1035">
        <v>1609</v>
      </c>
      <c r="AG34" s="1036"/>
      <c r="AH34" s="1036"/>
      <c r="AI34" s="1036"/>
      <c r="AJ34" s="1037"/>
      <c r="AK34" s="980">
        <v>740</v>
      </c>
      <c r="AL34" s="971"/>
      <c r="AM34" s="971"/>
      <c r="AN34" s="971"/>
      <c r="AO34" s="971"/>
      <c r="AP34" s="971">
        <v>8066</v>
      </c>
      <c r="AQ34" s="971"/>
      <c r="AR34" s="971"/>
      <c r="AS34" s="971"/>
      <c r="AT34" s="971"/>
      <c r="AU34" s="971">
        <v>456</v>
      </c>
      <c r="AV34" s="971"/>
      <c r="AW34" s="971"/>
      <c r="AX34" s="971"/>
      <c r="AY34" s="971"/>
      <c r="AZ34" s="1041"/>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4575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549</v>
      </c>
      <c r="C68" s="986"/>
      <c r="D68" s="986"/>
      <c r="E68" s="986"/>
      <c r="F68" s="986"/>
      <c r="G68" s="986"/>
      <c r="H68" s="986"/>
      <c r="I68" s="986"/>
      <c r="J68" s="986"/>
      <c r="K68" s="986"/>
      <c r="L68" s="986"/>
      <c r="M68" s="986"/>
      <c r="N68" s="986"/>
      <c r="O68" s="986"/>
      <c r="P68" s="987"/>
      <c r="Q68" s="988">
        <v>12127</v>
      </c>
      <c r="R68" s="982"/>
      <c r="S68" s="982"/>
      <c r="T68" s="982"/>
      <c r="U68" s="982"/>
      <c r="V68" s="982">
        <v>11635</v>
      </c>
      <c r="W68" s="982"/>
      <c r="X68" s="982"/>
      <c r="Y68" s="982"/>
      <c r="Z68" s="982"/>
      <c r="AA68" s="982">
        <v>492</v>
      </c>
      <c r="AB68" s="982"/>
      <c r="AC68" s="982"/>
      <c r="AD68" s="982"/>
      <c r="AE68" s="982"/>
      <c r="AF68" s="982">
        <v>492</v>
      </c>
      <c r="AG68" s="982"/>
      <c r="AH68" s="982"/>
      <c r="AI68" s="982"/>
      <c r="AJ68" s="982"/>
      <c r="AK68" s="982">
        <v>0</v>
      </c>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785</v>
      </c>
      <c r="R69" s="971"/>
      <c r="S69" s="971"/>
      <c r="T69" s="971"/>
      <c r="U69" s="971"/>
      <c r="V69" s="971">
        <v>370</v>
      </c>
      <c r="W69" s="971"/>
      <c r="X69" s="971"/>
      <c r="Y69" s="971"/>
      <c r="Z69" s="971"/>
      <c r="AA69" s="971">
        <v>414</v>
      </c>
      <c r="AB69" s="971"/>
      <c r="AC69" s="971"/>
      <c r="AD69" s="971"/>
      <c r="AE69" s="971"/>
      <c r="AF69" s="971">
        <v>414</v>
      </c>
      <c r="AG69" s="971"/>
      <c r="AH69" s="971"/>
      <c r="AI69" s="971"/>
      <c r="AJ69" s="971"/>
      <c r="AK69" s="971">
        <v>0</v>
      </c>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906481</v>
      </c>
      <c r="R70" s="971"/>
      <c r="S70" s="971"/>
      <c r="T70" s="971"/>
      <c r="U70" s="971"/>
      <c r="V70" s="971">
        <v>887687</v>
      </c>
      <c r="W70" s="971"/>
      <c r="X70" s="971"/>
      <c r="Y70" s="971"/>
      <c r="Z70" s="971"/>
      <c r="AA70" s="971">
        <v>18794</v>
      </c>
      <c r="AB70" s="971"/>
      <c r="AC70" s="971"/>
      <c r="AD70" s="971"/>
      <c r="AE70" s="971"/>
      <c r="AF70" s="971">
        <v>18794</v>
      </c>
      <c r="AG70" s="971"/>
      <c r="AH70" s="971"/>
      <c r="AI70" s="971"/>
      <c r="AJ70" s="971"/>
      <c r="AK70" s="971">
        <v>9782</v>
      </c>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3593712</v>
      </c>
      <c r="AB110" s="889"/>
      <c r="AC110" s="889"/>
      <c r="AD110" s="889"/>
      <c r="AE110" s="890"/>
      <c r="AF110" s="891">
        <v>3505201</v>
      </c>
      <c r="AG110" s="889"/>
      <c r="AH110" s="889"/>
      <c r="AI110" s="889"/>
      <c r="AJ110" s="890"/>
      <c r="AK110" s="891">
        <v>3392586</v>
      </c>
      <c r="AL110" s="889"/>
      <c r="AM110" s="889"/>
      <c r="AN110" s="889"/>
      <c r="AO110" s="890"/>
      <c r="AP110" s="892">
        <v>15.8</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30593139</v>
      </c>
      <c r="BR110" s="842"/>
      <c r="BS110" s="842"/>
      <c r="BT110" s="842"/>
      <c r="BU110" s="842"/>
      <c r="BV110" s="842">
        <v>29190966</v>
      </c>
      <c r="BW110" s="842"/>
      <c r="BX110" s="842"/>
      <c r="BY110" s="842"/>
      <c r="BZ110" s="842"/>
      <c r="CA110" s="842">
        <v>30016102</v>
      </c>
      <c r="CB110" s="842"/>
      <c r="CC110" s="842"/>
      <c r="CD110" s="842"/>
      <c r="CE110" s="842"/>
      <c r="CF110" s="866">
        <v>139.9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357084</v>
      </c>
      <c r="BR111" s="817"/>
      <c r="BS111" s="817"/>
      <c r="BT111" s="817"/>
      <c r="BU111" s="817"/>
      <c r="BV111" s="817">
        <v>204534</v>
      </c>
      <c r="BW111" s="817"/>
      <c r="BX111" s="817"/>
      <c r="BY111" s="817"/>
      <c r="BZ111" s="817"/>
      <c r="CA111" s="817">
        <v>56054</v>
      </c>
      <c r="CB111" s="817"/>
      <c r="CC111" s="817"/>
      <c r="CD111" s="817"/>
      <c r="CE111" s="817"/>
      <c r="CF111" s="875">
        <v>0.3</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357084</v>
      </c>
      <c r="DH111" s="817"/>
      <c r="DI111" s="817"/>
      <c r="DJ111" s="817"/>
      <c r="DK111" s="817"/>
      <c r="DL111" s="817">
        <v>204534</v>
      </c>
      <c r="DM111" s="817"/>
      <c r="DN111" s="817"/>
      <c r="DO111" s="817"/>
      <c r="DP111" s="817"/>
      <c r="DQ111" s="817">
        <v>56054</v>
      </c>
      <c r="DR111" s="817"/>
      <c r="DS111" s="817"/>
      <c r="DT111" s="817"/>
      <c r="DU111" s="817"/>
      <c r="DV111" s="794">
        <v>0.3</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7141005</v>
      </c>
      <c r="BR112" s="817"/>
      <c r="BS112" s="817"/>
      <c r="BT112" s="817"/>
      <c r="BU112" s="817"/>
      <c r="BV112" s="817">
        <v>6350106</v>
      </c>
      <c r="BW112" s="817"/>
      <c r="BX112" s="817"/>
      <c r="BY112" s="817"/>
      <c r="BZ112" s="817"/>
      <c r="CA112" s="817">
        <v>4888681</v>
      </c>
      <c r="CB112" s="817"/>
      <c r="CC112" s="817"/>
      <c r="CD112" s="817"/>
      <c r="CE112" s="817"/>
      <c r="CF112" s="875">
        <v>22.8</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1303881</v>
      </c>
      <c r="AB113" s="919"/>
      <c r="AC113" s="919"/>
      <c r="AD113" s="919"/>
      <c r="AE113" s="920"/>
      <c r="AF113" s="921">
        <v>1314619</v>
      </c>
      <c r="AG113" s="919"/>
      <c r="AH113" s="919"/>
      <c r="AI113" s="919"/>
      <c r="AJ113" s="920"/>
      <c r="AK113" s="921">
        <v>1095453</v>
      </c>
      <c r="AL113" s="919"/>
      <c r="AM113" s="919"/>
      <c r="AN113" s="919"/>
      <c r="AO113" s="920"/>
      <c r="AP113" s="922">
        <v>5.0999999999999996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2028</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1134</v>
      </c>
      <c r="AB114" s="780"/>
      <c r="AC114" s="780"/>
      <c r="AD114" s="780"/>
      <c r="AE114" s="781"/>
      <c r="AF114" s="782">
        <v>2036</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t="s">
        <v>122</v>
      </c>
      <c r="CB114" s="817"/>
      <c r="CC114" s="817"/>
      <c r="CD114" s="817"/>
      <c r="CE114" s="817"/>
      <c r="CF114" s="875" t="s">
        <v>122</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228740</v>
      </c>
      <c r="AB115" s="919"/>
      <c r="AC115" s="919"/>
      <c r="AD115" s="919"/>
      <c r="AE115" s="920"/>
      <c r="AF115" s="921">
        <v>164462</v>
      </c>
      <c r="AG115" s="919"/>
      <c r="AH115" s="919"/>
      <c r="AI115" s="919"/>
      <c r="AJ115" s="920"/>
      <c r="AK115" s="921">
        <v>154840</v>
      </c>
      <c r="AL115" s="919"/>
      <c r="AM115" s="919"/>
      <c r="AN115" s="919"/>
      <c r="AO115" s="920"/>
      <c r="AP115" s="922">
        <v>0.7</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3148</v>
      </c>
      <c r="BR115" s="817"/>
      <c r="BS115" s="817"/>
      <c r="BT115" s="817"/>
      <c r="BU115" s="817"/>
      <c r="BV115" s="817">
        <v>514</v>
      </c>
      <c r="BW115" s="817"/>
      <c r="BX115" s="817"/>
      <c r="BY115" s="817"/>
      <c r="BZ115" s="817"/>
      <c r="CA115" s="817">
        <v>3679</v>
      </c>
      <c r="CB115" s="817"/>
      <c r="CC115" s="817"/>
      <c r="CD115" s="817"/>
      <c r="CE115" s="817"/>
      <c r="CF115" s="875">
        <v>0</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5127467</v>
      </c>
      <c r="AB117" s="903"/>
      <c r="AC117" s="903"/>
      <c r="AD117" s="903"/>
      <c r="AE117" s="904"/>
      <c r="AF117" s="905">
        <v>4986318</v>
      </c>
      <c r="AG117" s="903"/>
      <c r="AH117" s="903"/>
      <c r="AI117" s="903"/>
      <c r="AJ117" s="904"/>
      <c r="AK117" s="905">
        <v>4642879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38096404</v>
      </c>
      <c r="BR119" s="845"/>
      <c r="BS119" s="845"/>
      <c r="BT119" s="845"/>
      <c r="BU119" s="845"/>
      <c r="BV119" s="845">
        <v>35746120</v>
      </c>
      <c r="BW119" s="845"/>
      <c r="BX119" s="845"/>
      <c r="BY119" s="845"/>
      <c r="BZ119" s="845"/>
      <c r="CA119" s="845">
        <v>34964516</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228740</v>
      </c>
      <c r="AB120" s="780"/>
      <c r="AC120" s="780"/>
      <c r="AD120" s="780"/>
      <c r="AE120" s="781"/>
      <c r="AF120" s="782">
        <v>164462</v>
      </c>
      <c r="AG120" s="780"/>
      <c r="AH120" s="780"/>
      <c r="AI120" s="780"/>
      <c r="AJ120" s="781"/>
      <c r="AK120" s="782">
        <v>154385</v>
      </c>
      <c r="AL120" s="780"/>
      <c r="AM120" s="780"/>
      <c r="AN120" s="780"/>
      <c r="AO120" s="781"/>
      <c r="AP120" s="824">
        <v>0.7</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11903464</v>
      </c>
      <c r="BR120" s="842"/>
      <c r="BS120" s="842"/>
      <c r="BT120" s="842"/>
      <c r="BU120" s="842"/>
      <c r="BV120" s="842">
        <v>12717063</v>
      </c>
      <c r="BW120" s="842"/>
      <c r="BX120" s="842"/>
      <c r="BY120" s="842"/>
      <c r="BZ120" s="842"/>
      <c r="CA120" s="842">
        <v>13640514</v>
      </c>
      <c r="CB120" s="842"/>
      <c r="CC120" s="842"/>
      <c r="CD120" s="842"/>
      <c r="CE120" s="842"/>
      <c r="CF120" s="866">
        <v>63.6</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5328598</v>
      </c>
      <c r="DH120" s="842"/>
      <c r="DI120" s="842"/>
      <c r="DJ120" s="842"/>
      <c r="DK120" s="842"/>
      <c r="DL120" s="842">
        <v>5171352</v>
      </c>
      <c r="DM120" s="842"/>
      <c r="DN120" s="842"/>
      <c r="DO120" s="842"/>
      <c r="DP120" s="842"/>
      <c r="DQ120" s="842">
        <v>4177975</v>
      </c>
      <c r="DR120" s="842"/>
      <c r="DS120" s="842"/>
      <c r="DT120" s="842"/>
      <c r="DU120" s="842"/>
      <c r="DV120" s="843">
        <v>19.5</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6506194</v>
      </c>
      <c r="BR121" s="817"/>
      <c r="BS121" s="817"/>
      <c r="BT121" s="817"/>
      <c r="BU121" s="817"/>
      <c r="BV121" s="817">
        <v>5763187</v>
      </c>
      <c r="BW121" s="817"/>
      <c r="BX121" s="817"/>
      <c r="BY121" s="817"/>
      <c r="BZ121" s="817"/>
      <c r="CA121" s="817">
        <v>5041887</v>
      </c>
      <c r="CB121" s="817"/>
      <c r="CC121" s="817"/>
      <c r="CD121" s="817"/>
      <c r="CE121" s="817"/>
      <c r="CF121" s="875">
        <v>23.5</v>
      </c>
      <c r="CG121" s="876"/>
      <c r="CH121" s="876"/>
      <c r="CI121" s="876"/>
      <c r="CJ121" s="876"/>
      <c r="CK121" s="869"/>
      <c r="CL121" s="855"/>
      <c r="CM121" s="855"/>
      <c r="CN121" s="855"/>
      <c r="CO121" s="856"/>
      <c r="CP121" s="835" t="s">
        <v>450</v>
      </c>
      <c r="CQ121" s="836"/>
      <c r="CR121" s="836"/>
      <c r="CS121" s="836"/>
      <c r="CT121" s="836"/>
      <c r="CU121" s="836"/>
      <c r="CV121" s="836"/>
      <c r="CW121" s="836"/>
      <c r="CX121" s="836"/>
      <c r="CY121" s="836"/>
      <c r="CZ121" s="836"/>
      <c r="DA121" s="836"/>
      <c r="DB121" s="836"/>
      <c r="DC121" s="836"/>
      <c r="DD121" s="836"/>
      <c r="DE121" s="836"/>
      <c r="DF121" s="837"/>
      <c r="DG121" s="816">
        <v>1810816</v>
      </c>
      <c r="DH121" s="817"/>
      <c r="DI121" s="817"/>
      <c r="DJ121" s="817"/>
      <c r="DK121" s="817"/>
      <c r="DL121" s="817">
        <v>1178208</v>
      </c>
      <c r="DM121" s="817"/>
      <c r="DN121" s="817"/>
      <c r="DO121" s="817"/>
      <c r="DP121" s="817"/>
      <c r="DQ121" s="817">
        <v>710472</v>
      </c>
      <c r="DR121" s="817"/>
      <c r="DS121" s="817"/>
      <c r="DT121" s="817"/>
      <c r="DU121" s="817"/>
      <c r="DV121" s="794">
        <v>3.3</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28940482</v>
      </c>
      <c r="BR122" s="845"/>
      <c r="BS122" s="845"/>
      <c r="BT122" s="845"/>
      <c r="BU122" s="845"/>
      <c r="BV122" s="845">
        <v>27032184</v>
      </c>
      <c r="BW122" s="845"/>
      <c r="BX122" s="845"/>
      <c r="BY122" s="845"/>
      <c r="BZ122" s="845"/>
      <c r="CA122" s="845">
        <v>25732647</v>
      </c>
      <c r="CB122" s="845"/>
      <c r="CC122" s="845"/>
      <c r="CD122" s="845"/>
      <c r="CE122" s="845"/>
      <c r="CF122" s="846">
        <v>119.9</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1591</v>
      </c>
      <c r="DH122" s="817"/>
      <c r="DI122" s="817"/>
      <c r="DJ122" s="817"/>
      <c r="DK122" s="817"/>
      <c r="DL122" s="817">
        <v>546</v>
      </c>
      <c r="DM122" s="817"/>
      <c r="DN122" s="817"/>
      <c r="DO122" s="817"/>
      <c r="DP122" s="817"/>
      <c r="DQ122" s="817">
        <v>234</v>
      </c>
      <c r="DR122" s="817"/>
      <c r="DS122" s="817"/>
      <c r="DT122" s="817"/>
      <c r="DU122" s="817"/>
      <c r="DV122" s="794">
        <v>0</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47350140</v>
      </c>
      <c r="BR123" s="833"/>
      <c r="BS123" s="833"/>
      <c r="BT123" s="833"/>
      <c r="BU123" s="833"/>
      <c r="BV123" s="833">
        <v>45512434</v>
      </c>
      <c r="BW123" s="833"/>
      <c r="BX123" s="833"/>
      <c r="BY123" s="833"/>
      <c r="BZ123" s="833"/>
      <c r="CA123" s="833">
        <v>44415048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v>455</v>
      </c>
      <c r="AL124" s="780"/>
      <c r="AM124" s="780"/>
      <c r="AN124" s="780"/>
      <c r="AO124" s="781"/>
      <c r="AP124" s="824">
        <v>0</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1098849</v>
      </c>
      <c r="AB128" s="801"/>
      <c r="AC128" s="801"/>
      <c r="AD128" s="801"/>
      <c r="AE128" s="802"/>
      <c r="AF128" s="803">
        <v>1128223</v>
      </c>
      <c r="AG128" s="801"/>
      <c r="AH128" s="801"/>
      <c r="AI128" s="801"/>
      <c r="AJ128" s="802"/>
      <c r="AK128" s="803">
        <v>1024001</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12.13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v>3148</v>
      </c>
      <c r="DH128" s="791"/>
      <c r="DI128" s="791"/>
      <c r="DJ128" s="791"/>
      <c r="DK128" s="791"/>
      <c r="DL128" s="791">
        <v>514</v>
      </c>
      <c r="DM128" s="791"/>
      <c r="DN128" s="791"/>
      <c r="DO128" s="791"/>
      <c r="DP128" s="791"/>
      <c r="DQ128" s="791">
        <v>3679</v>
      </c>
      <c r="DR128" s="791"/>
      <c r="DS128" s="791"/>
      <c r="DT128" s="791"/>
      <c r="DU128" s="791"/>
      <c r="DV128" s="792">
        <v>0</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23346189</v>
      </c>
      <c r="AB129" s="780"/>
      <c r="AC129" s="780"/>
      <c r="AD129" s="780"/>
      <c r="AE129" s="781"/>
      <c r="AF129" s="782">
        <v>23684394</v>
      </c>
      <c r="AG129" s="780"/>
      <c r="AH129" s="780"/>
      <c r="AI129" s="780"/>
      <c r="AJ129" s="781"/>
      <c r="AK129" s="782">
        <v>24314831</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17.13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3140223</v>
      </c>
      <c r="AB130" s="780"/>
      <c r="AC130" s="780"/>
      <c r="AD130" s="780"/>
      <c r="AE130" s="781"/>
      <c r="AF130" s="782">
        <v>2924843</v>
      </c>
      <c r="AG130" s="780"/>
      <c r="AH130" s="780"/>
      <c r="AI130" s="780"/>
      <c r="AJ130" s="781"/>
      <c r="AK130" s="782">
        <v>2859714</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4.0999999999999996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20205966</v>
      </c>
      <c r="AB131" s="764"/>
      <c r="AC131" s="764"/>
      <c r="AD131" s="764"/>
      <c r="AE131" s="765"/>
      <c r="AF131" s="766">
        <v>20759551</v>
      </c>
      <c r="AG131" s="764"/>
      <c r="AH131" s="764"/>
      <c r="AI131" s="764"/>
      <c r="AJ131" s="765"/>
      <c r="AK131" s="766">
        <v>21455117</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4.396697477</v>
      </c>
      <c r="AB132" s="745"/>
      <c r="AC132" s="745"/>
      <c r="AD132" s="745"/>
      <c r="AE132" s="746"/>
      <c r="AF132" s="747">
        <v>4.4955293980000004</v>
      </c>
      <c r="AG132" s="745"/>
      <c r="AH132" s="745"/>
      <c r="AI132" s="745"/>
      <c r="AJ132" s="746"/>
      <c r="AK132" s="747">
        <v>3.538384185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5.6</v>
      </c>
      <c r="AB133" s="724"/>
      <c r="AC133" s="724"/>
      <c r="AD133" s="724"/>
      <c r="AE133" s="725"/>
      <c r="AF133" s="723">
        <v>5.0999999999999996</v>
      </c>
      <c r="AG133" s="724"/>
      <c r="AH133" s="724"/>
      <c r="AI133" s="724"/>
      <c r="AJ133" s="725"/>
      <c r="AK133" s="723">
        <v>4.0999999999999996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La0LagCGS1qTNKO3c9yHCNHsf+C67ldJMb/QYbgw0wGWNBIUzZukXjpLYROxLvRYn9wFHS3+hzNNQ2uGo8B7w==" saltValue="raEjap1b20/Ho40mVFUU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zcpkTHdh9f1MwWqN/3gnKw5F6ldHN02A38WKbt6UEDY5pm9acKUDNG4Nw6XamIvV5Gz3qaacmdFdLv7EZQKbg==" saltValue="1GqruIDDGm6WjWdHxZA2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XV4hDl8fVSfj8HmF3xWYFcAoCATq9fv6S6+WAHKHAZiOpSRyahF/1JLzxXQ50mHO824pOmJtC0T/hKRbQa0/w==" saltValue="kjhxCXaWWlh0yyugXNyVG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8861300</v>
      </c>
      <c r="AP9" s="269">
        <v>83219</v>
      </c>
      <c r="AQ9" s="270">
        <v>68274</v>
      </c>
      <c r="AR9" s="271">
        <v>21.9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7</v>
      </c>
      <c r="AP10" s="272">
        <v>0</v>
      </c>
      <c r="AQ10" s="273">
        <v>4860</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346230</v>
      </c>
      <c r="AP11" s="272">
        <v>3252</v>
      </c>
      <c r="AQ11" s="273">
        <v>567</v>
      </c>
      <c r="AR11" s="274">
        <v>473.5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16</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313163</v>
      </c>
      <c r="AP13" s="272">
        <v>2941</v>
      </c>
      <c r="AQ13" s="273">
        <v>2777</v>
      </c>
      <c r="AR13" s="274">
        <v>5.9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43000</v>
      </c>
      <c r="AP14" s="272">
        <v>404</v>
      </c>
      <c r="AQ14" s="273">
        <v>1330</v>
      </c>
      <c r="AR14" s="274">
        <v>-69.599999999999994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-506467</v>
      </c>
      <c r="AP15" s="272">
        <v>-4756</v>
      </c>
      <c r="AQ15" s="273">
        <v>-3833</v>
      </c>
      <c r="AR15" s="274">
        <v>24.1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9057233</v>
      </c>
      <c r="AP16" s="272">
        <v>85059</v>
      </c>
      <c r="AQ16" s="273">
        <v>73991</v>
      </c>
      <c r="AR16" s="274">
        <v>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6.59</v>
      </c>
      <c r="AP21" s="286">
        <v>6.28</v>
      </c>
      <c r="AQ21" s="287">
        <v>0.31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97.6</v>
      </c>
      <c r="AP22" s="291">
        <v>98.7</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3392586</v>
      </c>
      <c r="AP32" s="300">
        <v>31861</v>
      </c>
      <c r="AQ32" s="301">
        <v>32402</v>
      </c>
      <c r="AR32" s="302">
        <v>-1.7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v>16</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1095453</v>
      </c>
      <c r="AP35" s="300">
        <v>10288</v>
      </c>
      <c r="AQ35" s="301">
        <v>5520</v>
      </c>
      <c r="AR35" s="302">
        <v>86.4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t="s">
        <v>490</v>
      </c>
      <c r="AP36" s="300" t="s">
        <v>490</v>
      </c>
      <c r="AQ36" s="301">
        <v>1296</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154840</v>
      </c>
      <c r="AP37" s="300">
        <v>1454</v>
      </c>
      <c r="AQ37" s="301">
        <v>571</v>
      </c>
      <c r="AR37" s="302">
        <v>154.6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0</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-1024001</v>
      </c>
      <c r="AP39" s="300">
        <v>-9617</v>
      </c>
      <c r="AQ39" s="301">
        <v>-6093</v>
      </c>
      <c r="AR39" s="302">
        <v>57.8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-2859714</v>
      </c>
      <c r="AP40" s="300">
        <v>-26856</v>
      </c>
      <c r="AQ40" s="301">
        <v>-23816</v>
      </c>
      <c r="AR40" s="302">
        <v>12.8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759164</v>
      </c>
      <c r="AP41" s="300">
        <v>7130</v>
      </c>
      <c r="AQ41" s="301">
        <v>9896</v>
      </c>
      <c r="AR41" s="302">
        <v>-28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3076412</v>
      </c>
      <c r="AN51" s="322">
        <v>27750</v>
      </c>
      <c r="AO51" s="323">
        <v>-0.8</v>
      </c>
      <c r="AP51" s="324">
        <v>44161</v>
      </c>
      <c r="AQ51" s="325">
        <v>3.1</v>
      </c>
      <c r="AR51" s="326">
        <v>-3.9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1861422</v>
      </c>
      <c r="AN52" s="330">
        <v>16790</v>
      </c>
      <c r="AO52" s="331">
        <v>-10.5</v>
      </c>
      <c r="AP52" s="332">
        <v>23644</v>
      </c>
      <c r="AQ52" s="333">
        <v>3.1</v>
      </c>
      <c r="AR52" s="334">
        <v>-13.6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3601850</v>
      </c>
      <c r="AN53" s="322">
        <v>32835</v>
      </c>
      <c r="AO53" s="323">
        <v>18.3</v>
      </c>
      <c r="AP53" s="324">
        <v>43955</v>
      </c>
      <c r="AQ53" s="325">
        <v>-0.5</v>
      </c>
      <c r="AR53" s="326">
        <v>18.8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2143329</v>
      </c>
      <c r="AN54" s="330">
        <v>19539</v>
      </c>
      <c r="AO54" s="331">
        <v>16.399999999999999</v>
      </c>
      <c r="AP54" s="332">
        <v>21318</v>
      </c>
      <c r="AQ54" s="333">
        <v>-9.8000000000000007</v>
      </c>
      <c r="AR54" s="334">
        <v>26.2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3218234</v>
      </c>
      <c r="AN55" s="322">
        <v>29692</v>
      </c>
      <c r="AO55" s="323">
        <v>-9.6</v>
      </c>
      <c r="AP55" s="324">
        <v>41921</v>
      </c>
      <c r="AQ55" s="325">
        <v>-4.5999999999999996</v>
      </c>
      <c r="AR55" s="326">
        <v>-5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1850604</v>
      </c>
      <c r="AN56" s="330">
        <v>17074</v>
      </c>
      <c r="AO56" s="331">
        <v>-12.6</v>
      </c>
      <c r="AP56" s="332">
        <v>21655</v>
      </c>
      <c r="AQ56" s="333">
        <v>1.6</v>
      </c>
      <c r="AR56" s="334">
        <v>-14.2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3488877</v>
      </c>
      <c r="AN57" s="322">
        <v>32543</v>
      </c>
      <c r="AO57" s="323">
        <v>9.6</v>
      </c>
      <c r="AP57" s="324">
        <v>44585</v>
      </c>
      <c r="AQ57" s="325">
        <v>6.4</v>
      </c>
      <c r="AR57" s="326">
        <v>3.2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1469404</v>
      </c>
      <c r="AN58" s="330">
        <v>13706</v>
      </c>
      <c r="AO58" s="331">
        <v>-19.7</v>
      </c>
      <c r="AP58" s="332">
        <v>23077</v>
      </c>
      <c r="AQ58" s="333">
        <v>6.6</v>
      </c>
      <c r="AR58" s="334">
        <v>-26.3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6126802</v>
      </c>
      <c r="AN59" s="322">
        <v>57538</v>
      </c>
      <c r="AO59" s="323">
        <v>76.8</v>
      </c>
      <c r="AP59" s="324">
        <v>49779</v>
      </c>
      <c r="AQ59" s="325">
        <v>11.6</v>
      </c>
      <c r="AR59" s="326">
        <v>65.2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3661661</v>
      </c>
      <c r="AN60" s="330">
        <v>34388</v>
      </c>
      <c r="AO60" s="331">
        <v>150.9</v>
      </c>
      <c r="AP60" s="332">
        <v>28921</v>
      </c>
      <c r="AQ60" s="333">
        <v>25.3</v>
      </c>
      <c r="AR60" s="334">
        <v>125.6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3902435</v>
      </c>
      <c r="AN61" s="337">
        <v>36072</v>
      </c>
      <c r="AO61" s="338">
        <v>18.899999999999999</v>
      </c>
      <c r="AP61" s="339">
        <v>44880</v>
      </c>
      <c r="AQ61" s="340">
        <v>3.2</v>
      </c>
      <c r="AR61" s="326">
        <v>15.7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2197284</v>
      </c>
      <c r="AN62" s="330">
        <v>20299</v>
      </c>
      <c r="AO62" s="331">
        <v>24.9</v>
      </c>
      <c r="AP62" s="332">
        <v>23723</v>
      </c>
      <c r="AQ62" s="333">
        <v>5.4</v>
      </c>
      <c r="AR62" s="334">
        <v>19.5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3iov8Rd7pa0e2CcN34PpYOJ/RX+a2oOFC8ieo5iqQv1uVhZXDE59ag9oKyW9Id25mLLsLcPnl0nAcOYV969/A==" saltValue="vRuP+GQvICIcu+RRWITY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QTLeowYTho1XOoHbq2gHUILdM8jHKkyaGf+t4NYf8/rE2zdT8WkfNwRTt9+DBYwNwBG9KTI8kfNumGnsEm1ZGQ==" saltValue="0E/9YJPtZBPuDL/Ostav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DJLHAmBPtN61CzA5eMqanRwg0psgCLCQCuJbKoDCh1tBAirAWbL0oJkq6Ovc/I3S8ldM0eNLX0G9+Mk475N85Q==" saltValue="txQ8yrLr2aI0Kb220L1o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14.95</v>
      </c>
      <c r="G47" s="12">
        <v>16.39</v>
      </c>
      <c r="H47" s="12">
        <v>18.86</v>
      </c>
      <c r="I47" s="12">
        <v>19.739999999999998</v>
      </c>
      <c r="J47" s="13">
        <v>20.21</v>
      </c>
    </row>
    <row r="48" spans="2:10" ht="57.75" customHeight="1" x14ac:dyDescent="0.15">
      <c r="B48" s="14"/>
      <c r="C48" s="1141" t="s">
        <v>4</v>
      </c>
      <c r="D48" s="1141"/>
      <c r="E48" s="1142"/>
      <c r="F48" s="15">
        <v>2</v>
      </c>
      <c r="G48" s="16">
        <v>3.76</v>
      </c>
      <c r="H48" s="16">
        <v>2.0499999999999998</v>
      </c>
      <c r="I48" s="16">
        <v>1.99</v>
      </c>
      <c r="J48" s="17">
        <v>3.21</v>
      </c>
    </row>
    <row r="49" spans="2:10" ht="57.75" customHeight="1" thickBot="1" x14ac:dyDescent="0.2">
      <c r="B49" s="18"/>
      <c r="C49" s="1143" t="s">
        <v>5</v>
      </c>
      <c r="D49" s="1143"/>
      <c r="E49" s="1144"/>
      <c r="F49" s="19">
        <v>0.87</v>
      </c>
      <c r="G49" s="20">
        <v>3.36</v>
      </c>
      <c r="H49" s="20">
        <v>0.34</v>
      </c>
      <c r="I49" s="20">
        <v>1.1200000000000001</v>
      </c>
      <c r="J49" s="21">
        <v>2.25</v>
      </c>
    </row>
    <row r="50" spans="2:10" x14ac:dyDescent="0.15"/>
  </sheetData>
  <sheetProtection algorithmName="SHA-512" hashValue="5F7ZH2ADAAiKbfYaLrAIJC8q7eOQsvcPT1hvDIbUVOVcIluicKexPn/sjAHYlFAy2SxiLC/9x+qtxtt/JXNSdQ==" saltValue="FP8r/ffxsRpQgCMhcfel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2026-03-26T23:50:20Z</cp:lastPrinted>
  <dcterms:created xsi:type="dcterms:W3CDTF">2026-02-23T07:50:19Z</dcterms:created>
  <dcterms:modified xsi:type="dcterms:W3CDTF">2026-03-26T23:50:23Z</dcterms:modified>
  <cp:category/>
</cp:coreProperties>
</file>