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財政係\C01 財務庶務\10 諸調査\R05\決算\20240306【照会：314（木）〆】令和4年度財政状況資料集の作成及び提出について\04国都合による修正\"/>
    </mc:Choice>
  </mc:AlternateContent>
  <xr:revisionPtr revIDLastSave="0" documentId="13_ncr:1_{B96D9C18-2FB9-4764-AF25-7A4F0274A5F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C37" i="10"/>
  <c r="CO36" i="10"/>
  <c r="BW36" i="10"/>
  <c r="BE36" i="10"/>
  <c r="C36" i="10"/>
  <c r="BW35" i="10"/>
  <c r="BE35" i="10"/>
  <c r="CO34" i="10"/>
  <c r="CO35" i="10" s="1"/>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alcChain>
</file>

<file path=xl/sharedStrings.xml><?xml version="1.0" encoding="utf-8"?>
<sst xmlns="http://schemas.openxmlformats.org/spreadsheetml/2006/main" count="1027" uniqueCount="597">
  <si>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</si>
  <si>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</si>
  <si>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</si>
  <si>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</si>
  <si>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</si>
  <si>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</si>
  <si>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</si>
  <si>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</si>
  <si>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</si>
  <si>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</si>
  <si>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</si>
  <si>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</si>
  <si>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</si>
  <si>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</si>
  <si>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</si>
  <si>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</si>
  <si>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</si>
  <si>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</si>
  <si>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</si>
  <si>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</si>
  <si>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</si>
  <si>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</si>
  <si>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</si>
  <si>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</si>
  <si>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</si>
  <si>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</si>
  <si>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</si>
  <si>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</si>
  <si>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</si>
  <si>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</si>
  <si>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</si>
  <si>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</si>
  <si>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</si>
  <si>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</si>
  <si>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</si>
  <si>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</si>
  <si>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</si>
  <si>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</si>
  <si>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</si>
  <si>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</si>
  <si>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</si>
  <si>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</si>
  <si>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</si>
  <si>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</si>
  <si>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</si>
  <si>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</si>
  <si>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</si>
  <si>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</si>
  <si>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</si>
  <si>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</si>
  <si>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</si>
  <si>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</si>
  <si>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</si>
  <si>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</si>
  <si>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</si>
  <si>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</si>
  <si>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</si>
  <si>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</si>
  <si>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</si>
  <si>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</si>
  <si>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</si>
  <si>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</si>
  <si>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</si>
  <si>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</si>
  <si>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</si>
  <si>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</si>
  <si>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</si>
  <si>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</si>
  <si>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</si>
  <si>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</si>
  <si>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</si>
  <si>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</si>
  <si>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</si>
  <si>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</si>
  <si>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</si>
  <si>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</si>
  <si>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</si>
  <si>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</si>
  <si>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</si>
  <si>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</si>
  <si>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</si>
  <si>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</si>
  <si>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</si>
  <si>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</si>
  <si>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</si>
  <si>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</si>
  <si>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</si>
  <si>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</si>
  <si>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</si>
  <si>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</si>
  <si>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</si>
  <si>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</si>
  <si>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</si>
  <si>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</si>
  <si>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</si>
  <si>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</si>
  <si>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</si>
  <si>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</si>
  <si>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</si>
  <si>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</si>
  <si>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</si>
  <si>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</si>
  <si>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</si>
  <si>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</si>
  <si>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</si>
  <si>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</si>
  <si>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</si>
  <si>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</si>
  <si>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</si>
  <si>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</si>
  <si>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</si>
  <si>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</si>
  <si>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</si>
  <si>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</si>
  <si>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</si>
  <si>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</si>
  <si>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</si>
  <si>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</si>
  <si>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</si>
  <si>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</si>
  <si>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</si>
  <si>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</si>
  <si>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</si>
  <si>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</si>
  <si>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</si>
  <si>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</si>
  <si>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</si>
  <si>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</si>
  <si>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</si>
  <si>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</si>
  <si>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</si>
  <si>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</si>
  <si>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</si>
  <si>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</si>
  <si>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</si>
  <si>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</si>
  <si>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</si>
  <si>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</si>
  <si>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</si>
  <si>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</si>
  <si>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</si>
  <si>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</si>
  <si>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</si>
  <si>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</si>
  <si>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</si>
  <si>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</si>
  <si>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</si>
  <si>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</si>
  <si>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</si>
  <si>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</si>
  <si>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</si>
  <si>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</si>
  <si>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</si>
  <si>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</si>
  <si>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</si>
  <si>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</si>
  <si>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</si>
  <si>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</si>
  <si>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</si>
  <si>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</si>
  <si>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</si>
  <si>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</si>
  <si>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</si>
  <si>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</si>
  <si>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</si>
  <si>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</si>
  <si>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</si>
  <si>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</si>
  <si>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</si>
  <si>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</si>
  <si>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</si>
  <si>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</si>
  <si>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</si>
  <si>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</si>
  <si>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</si>
  <si>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</si>
  <si>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</si>
  <si>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</si>
  <si>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</si>
  <si>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</si>
  <si>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</si>
  <si>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</si>
  <si>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</si>
  <si>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</si>
  <si>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</si>
  <si>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</si>
  <si>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</si>
  <si>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</si>
  <si>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</si>
  <si>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</si>
  <si>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</si>
  <si>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</si>
  <si>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</si>
  <si>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</si>
  <si>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</si>
  <si>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</si>
  <si>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</si>
  <si>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</si>
  <si>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</si>
  <si>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</si>
  <si>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</si>
  <si>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</si>
  <si>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</si>
  <si>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</si>
  <si>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</si>
  <si>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</si>
  <si>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</si>
  <si>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</si>
  <si>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</si>
  <si>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</si>
  <si>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</si>
  <si>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</si>
  <si>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</si>
  <si>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</si>
  <si>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</si>
  <si>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</si>
  <si>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</si>
  <si>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</si>
  <si>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</si>
  <si>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</si>
  <si>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</si>
  <si>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</si>
  <si>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</si>
  <si>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</si>
  <si>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</si>
  <si>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</si>
  <si>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</si>
  <si>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</si>
  <si>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</si>
  <si>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</si>
  <si>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</si>
  <si>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</si>
  <si>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</si>
  <si>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</si>
  <si>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</si>
  <si>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</si>
  <si>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</si>
  <si>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</si>
  <si>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</si>
  <si>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</si>
  <si>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</si>
  <si>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</si>
  <si>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</si>
  <si>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</si>
  <si>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</si>
  <si>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</si>
  <si>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</si>
  <si>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</si>
  <si>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</si>
  <si>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</si>
  <si>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</si>
  <si>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</si>
  <si>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</si>
  <si>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</si>
  <si>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</si>
  <si>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</si>
  <si>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</si>
  <si>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</si>
  <si>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</si>
  <si>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</si>
  <si>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</si>
  <si>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</si>
  <si>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</si>
  <si>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</si>
  <si>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</si>
  <si>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</si>
  <si>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</si>
  <si>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</si>
  <si>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</si>
  <si>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</si>
  <si>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</si>
  <si>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</si>
  <si>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</si>
  <si>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</si>
  <si>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</si>
  <si>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</si>
  <si>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</si>
  <si>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</si>
  <si>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</si>
  <si>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</si>
  <si>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</si>
  <si>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</si>
  <si>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</si>
  <si>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</si>
  <si>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</si>
  <si>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</si>
  <si>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</si>
  <si>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</si>
  <si>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</si>
  <si>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</si>
  <si>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</si>
  <si>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</si>
  <si>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</si>
  <si>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</si>
  <si>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</si>
  <si>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</si>
  <si>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</si>
  <si>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</si>
  <si>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</si>
  <si>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</si>
  <si>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</si>
  <si>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</si>
  <si>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</si>
  <si>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</si>
  <si>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</si>
  <si>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</si>
  <si>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</si>
  <si>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</si>
  <si>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</si>
  <si>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</si>
  <si>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</si>
  <si>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</si>
  <si>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</si>
  <si>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</si>
  <si>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</si>
  <si>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</si>
  <si>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</si>
  <si>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</si>
  <si>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</si>
  <si>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</si>
  <si>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</si>
  <si>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</si>
  <si>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</si>
  <si>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</si>
  <si>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</si>
  <si>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</si>
  <si>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</si>
  <si>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</si>
  <si>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</si>
  <si>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</si>
  <si>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</si>
  <si>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</si>
  <si>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</si>
  <si>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</si>
  <si>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</si>
  <si>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</si>
  <si>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</si>
  <si>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</si>
  <si>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</si>
  <si>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</si>
  <si>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</si>
  <si>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</si>
  <si>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</si>
  <si>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</si>
  <si>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</si>
  <si>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</si>
  <si>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</si>
  <si>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</si>
  <si>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</si>
  <si>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</si>
  <si>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</si>
  <si>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</si>
  <si>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</si>
  <si>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</si>
  <si>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</si>
  <si>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</si>
  <si>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</si>
  <si>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</si>
  <si>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</si>
  <si>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</si>
  <si>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</si>
  <si>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</si>
  <si>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</si>
  <si>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</si>
  <si>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</si>
  <si>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</si>
  <si>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</si>
  <si>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</si>
  <si>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</si>
  <si>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</si>
  <si>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</si>
  <si>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</si>
  <si>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</si>
  <si>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</si>
  <si>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</si>
  <si>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</si>
  <si>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</si>
  <si>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</si>
  <si>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</si>
  <si>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</si>
  <si>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</si>
  <si>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</si>
  <si>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</si>
  <si>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</si>
  <si>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</si>
  <si>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</si>
  <si>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</si>
  <si>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</si>
  <si>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</si>
  <si>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</si>
  <si>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</si>
  <si>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</si>
  <si>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</si>
  <si>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</si>
  <si>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</si>
  <si>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</si>
  <si>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</si>
  <si>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</si>
  <si>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</si>
  <si>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</si>
  <si>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</si>
  <si>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</si>
  <si>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</si>
  <si>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</si>
  <si>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</si>
  <si>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</si>
  <si>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</si>
  <si>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</si>
  <si>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</si>
  <si>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</si>
  <si>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</si>
  <si>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</si>
  <si>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三田市民病院事業会計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</si>
  <si>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</si>
  <si>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</si>
  <si>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</si>
  <si>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</si>
  <si>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</si>
  <si>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</si>
  <si>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</si>
  <si>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</si>
  <si>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</si>
  <si>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</si>
  <si>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</si>
  <si>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</si>
  <si>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</si>
  <si>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</si>
  <si>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</si>
  <si>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</si>
  <si>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</si>
  <si>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</si>
  <si>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</si>
  <si>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</si>
  <si>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</si>
  <si>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</si>
  <si>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</si>
  <si>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</si>
  <si>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</si>
  <si>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</si>
  <si>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</si>
  <si>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</si>
  <si>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</si>
  <si>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</si>
  <si>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</si>
  <si>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</si>
  <si>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</si>
  <si>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</si>
  <si>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</si>
  <si>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</si>
  <si>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</si>
  <si>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</si>
  <si>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</si>
  <si>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</si>
  <si>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</si>
  <si>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</si>
  <si>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</si>
  <si>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</si>
  <si>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</si>
  <si>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</si>
  <si>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</si>
  <si>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</si>
  <si>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</si>
  <si>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</si>
  <si>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</si>
  <si>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</si>
  <si>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</si>
  <si>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</si>
  <si>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</si>
  <si>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</si>
  <si>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</si>
  <si>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</si>
  <si>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</si>
  <si>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</si>
  <si>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</si>
  <si>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</si>
  <si>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</si>
  <si>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</si>
  <si>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</si>
  <si>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</si>
  <si>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</si>
  <si>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</si>
  <si>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</si>
  <si>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</si>
  <si>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</si>
  <si>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</si>
  <si>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</si>
  <si>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</si>
  <si>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</si>
  <si>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</si>
  <si>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</si>
  <si>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</si>
  <si>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</si>
  <si>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</si>
  <si>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</si>
  <si>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</si>
  <si>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</si>
  <si>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</si>
  <si>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</si>
  <si>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</si>
  <si>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</si>
  <si>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</si>
  <si>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</si>
  <si>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</si>
  <si>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</si>
  <si>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</si>
  <si>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</si>
  <si>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</si>
  <si>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</si>
  <si>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</si>
  <si>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</si>
  <si>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</si>
  <si>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</si>
  <si>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</si>
  <si>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</si>
  <si>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</si>
  <si>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</si>
  <si>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</si>
  <si>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</si>
  <si>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</si>
  <si>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</si>
  <si>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</si>
  <si>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</si>
  <si>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</si>
  <si>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</si>
  <si>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</si>
  <si>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</si>
  <si>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</si>
  <si>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</si>
  <si>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</si>
  <si>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</si>
  <si>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</si>
  <si>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</si>
  <si>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</si>
  <si>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</si>
  <si>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</si>
  <si>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</si>
  <si>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</si>
  <si>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</si>
  <si>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</si>
  <si>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</si>
  <si>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</si>
  <si>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</si>
  <si>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</si>
  <si>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</si>
  <si>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</si>
  <si>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</si>
  <si>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</si>
  <si>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</si>
  <si>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</si>
  <si>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</si>
  <si>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</si>
  <si>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</si>
  <si>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</si>
  <si>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</si>
  <si>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</si>
  <si>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</si>
  <si>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</si>
  <si>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</si>
  <si>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</si>
  <si>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</si>
  <si>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</si>
  <si>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</si>
  <si>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</si>
  <si>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</si>
  <si>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</si>
  <si>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</si>
  <si>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</si>
  <si>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</si>
  <si>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</si>
  <si>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</si>
  <si>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三田市民病院事業会計</t>
  </si>
  <si>
    <t>下水道事業会計</t>
  </si>
  <si>
    <t>一般会計</t>
  </si>
  <si>
    <t>介護保険事業特別会計</t>
  </si>
  <si>
    <t>後期高齢者医療事業特別会計</t>
  </si>
  <si>
    <t>国民健康保険事業特別会計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</si>
  <si>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</si>
  <si>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</si>
  <si>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</si>
  <si>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</si>
  <si>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</si>
  <si>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</si>
  <si>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</si>
  <si>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</si>
  <si>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</si>
  <si>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</si>
  <si>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</si>
  <si>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</si>
  <si>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</si>
  <si>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7">
      <t>トクベツ</t>
    </rPh>
    <rPh sb="17" eb="19">
      <t>カイケイ</t>
    </rPh>
    <phoneticPr fontId="2"/>
  </si>
  <si>
    <t>兵庫県信用保証協会</t>
    <rPh sb="0" eb="3">
      <t>ヒョウゴケン</t>
    </rPh>
    <rPh sb="3" eb="5">
      <t>シンヨウ</t>
    </rPh>
    <rPh sb="5" eb="7">
      <t>ホショウ</t>
    </rPh>
    <rPh sb="7" eb="9">
      <t>キョウカイ</t>
    </rPh>
    <phoneticPr fontId="2"/>
  </si>
  <si>
    <t>三田地域振興(株 )</t>
    <rPh sb="0" eb="2">
      <t>サンダ</t>
    </rPh>
    <rPh sb="2" eb="4">
      <t>チイキ</t>
    </rPh>
    <rPh sb="4" eb="6">
      <t>シンコウ</t>
    </rPh>
    <rPh sb="7" eb="8">
      <t>カブ</t>
    </rPh>
    <phoneticPr fontId="2"/>
  </si>
  <si>
    <t>公共施設等整備基金</t>
    <rPh sb="0" eb="2">
      <t>コウキョウ</t>
    </rPh>
    <rPh sb="2" eb="4">
      <t>シセツ</t>
    </rPh>
    <rPh sb="4" eb="5">
      <t>トウ</t>
    </rPh>
    <rPh sb="5" eb="7">
      <t>セイビ</t>
    </rPh>
    <rPh sb="7" eb="9">
      <t>キキン</t>
    </rPh>
    <phoneticPr fontId="2"/>
  </si>
  <si>
    <t>三田駅前一番館基金</t>
    <rPh sb="0" eb="2">
      <t>サンダ</t>
    </rPh>
    <rPh sb="2" eb="4">
      <t>エキマエ</t>
    </rPh>
    <rPh sb="4" eb="7">
      <t>イチバンカン</t>
    </rPh>
    <rPh sb="7" eb="9">
      <t>キキン</t>
    </rPh>
    <phoneticPr fontId="2"/>
  </si>
  <si>
    <t>グリーン・クリーン基金</t>
    <rPh sb="9" eb="11">
      <t>キキン</t>
    </rPh>
    <phoneticPr fontId="2"/>
  </si>
  <si>
    <t>地域福祉基金</t>
    <rPh sb="0" eb="2">
      <t>チイキ</t>
    </rPh>
    <rPh sb="2" eb="4">
      <t>フクシ</t>
    </rPh>
    <rPh sb="4" eb="6">
      <t>キキン</t>
    </rPh>
    <phoneticPr fontId="2"/>
  </si>
  <si>
    <t>ありがとう！三田っ子応援基金</t>
    <rPh sb="6" eb="8">
      <t>サンダ</t>
    </rPh>
    <rPh sb="9" eb="10">
      <t>コ</t>
    </rPh>
    <rPh sb="10" eb="12">
      <t>オウエン</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</si>
</sst>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560D-4F80-9BA1-C0A7F6E645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23540</c:v>
                </c:pt>
                <c:pt idx="1">
                  <c:v>27966</c:v>
                </c:pt>
                <c:pt idx="2">
                  <c:v>27750</c:v>
                </c:pt>
                <c:pt idx="3">
                  <c:v>32835</c:v>
                </c:pt>
                <c:pt idx="4">
                  <c:v>29692</c:v>
                </c:pt>
              </c:numCache>
            </c:numRef>
          </c:val>
          <c:smooth val="0"/>
          <c:extLst>
            <c:ext xmlns:c16="http://schemas.microsoft.com/office/drawing/2014/chart" uri="{C3380CC4-5D6E-409C-BE32-E72D297353CC}">
              <c16:uniqueId val="{00000001-560D-4F80-9BA1-C0A7F6E645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2.0699999999999998</c:v>
                </c:pt>
                <c:pt idx="1">
                  <c:v>2.5099999999999998</c:v>
                </c:pt>
                <c:pt idx="2">
                  <c:v>2</c:v>
                </c:pt>
                <c:pt idx="3">
                  <c:v>3.76</c:v>
                </c:pt>
                <c:pt idx="4">
                  <c:v>2.0499999999999998</c:v>
                </c:pt>
              </c:numCache>
            </c:numRef>
          </c:val>
          <c:extLst>
            <c:ext xmlns:c16="http://schemas.microsoft.com/office/drawing/2014/chart" uri="{C3380CC4-5D6E-409C-BE32-E72D297353CC}">
              <c16:uniqueId val="{00000000-18B3-4760-A997-53CF5B938F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12.19</c:v>
                </c:pt>
                <c:pt idx="1">
                  <c:v>13.86</c:v>
                </c:pt>
                <c:pt idx="2">
                  <c:v>14.95</c:v>
                </c:pt>
                <c:pt idx="3">
                  <c:v>16.39</c:v>
                </c:pt>
                <c:pt idx="4">
                  <c:v>18.86</c:v>
                </c:pt>
              </c:numCache>
            </c:numRef>
          </c:val>
          <c:extLst>
            <c:ext xmlns:c16="http://schemas.microsoft.com/office/drawing/2014/chart" uri="{C3380CC4-5D6E-409C-BE32-E72D297353CC}">
              <c16:uniqueId val="{00000001-18B3-4760-A997-53CF5B938F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2.21</c:v>
                </c:pt>
                <c:pt idx="2">
                  <c:v>0.87</c:v>
                </c:pt>
                <c:pt idx="3">
                  <c:v>3.36</c:v>
                </c:pt>
                <c:pt idx="4">
                  <c:v>0.34</c:v>
                </c:pt>
              </c:numCache>
            </c:numRef>
          </c:val>
          <c:smooth val="0"/>
          <c:extLst>
            <c:ext xmlns:c16="http://schemas.microsoft.com/office/drawing/2014/chart" uri="{C3380CC4-5D6E-409C-BE32-E72D297353CC}">
              <c16:uniqueId val="{00000002-18B3-4760-A997-53CF5B938F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0.32</c:v>
                </c:pt>
                <c:pt idx="4">
                  <c:v>#N/A</c:v>
                </c:pt>
                <c:pt idx="5">
                  <c:v>0</c:v>
                </c:pt>
                <c:pt idx="6">
                  <c:v>#N/A</c:v>
                </c:pt>
                <c:pt idx="7">
                  <c:v>0</c:v>
                </c:pt>
                <c:pt idx="8">
                  <c:v>#N/A</c:v>
                </c:pt>
                <c:pt idx="9">
                  <c:v>0</c:v>
                </c:pt>
              </c:numCache>
            </c:numRef>
          </c:val>
          <c:extLst>
            <c:ext xmlns:c16="http://schemas.microsoft.com/office/drawing/2014/chart" uri="{C3380CC4-5D6E-409C-BE32-E72D297353CC}">
              <c16:uniqueId val="{00000000-7203-4671-9341-C7E51E3261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03-4671-9341-C7E51E3261B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0.1</c:v>
                </c:pt>
                <c:pt idx="4">
                  <c:v>#N/A</c:v>
                </c:pt>
                <c:pt idx="5">
                  <c:v>0</c:v>
                </c:pt>
                <c:pt idx="6">
                  <c:v>#N/A</c:v>
                </c:pt>
                <c:pt idx="7">
                  <c:v>0</c:v>
                </c:pt>
                <c:pt idx="8">
                  <c:v>#N/A</c:v>
                </c:pt>
                <c:pt idx="9">
                  <c:v>0.02</c:v>
                </c:pt>
              </c:numCache>
            </c:numRef>
          </c:val>
          <c:extLst>
            <c:ext xmlns:c16="http://schemas.microsoft.com/office/drawing/2014/chart" uri="{C3380CC4-5D6E-409C-BE32-E72D297353CC}">
              <c16:uniqueId val="{00000002-7203-4671-9341-C7E51E3261B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0.78</c:v>
                </c:pt>
                <c:pt idx="2">
                  <c:v>#N/A</c:v>
                </c:pt>
                <c:pt idx="3">
                  <c:v>0.71</c:v>
                </c:pt>
                <c:pt idx="4">
                  <c:v>#N/A</c:v>
                </c:pt>
                <c:pt idx="5">
                  <c:v>0.37</c:v>
                </c:pt>
                <c:pt idx="6">
                  <c:v>#N/A</c:v>
                </c:pt>
                <c:pt idx="7">
                  <c:v>0.23</c:v>
                </c:pt>
                <c:pt idx="8">
                  <c:v>#N/A</c:v>
                </c:pt>
                <c:pt idx="9">
                  <c:v>0.11</c:v>
                </c:pt>
              </c:numCache>
            </c:numRef>
          </c:val>
          <c:extLst>
            <c:ext xmlns:c16="http://schemas.microsoft.com/office/drawing/2014/chart" uri="{C3380CC4-5D6E-409C-BE32-E72D297353CC}">
              <c16:uniqueId val="{00000003-7203-4671-9341-C7E51E3261B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0.16</c:v>
                </c:pt>
                <c:pt idx="6">
                  <c:v>#N/A</c:v>
                </c:pt>
                <c:pt idx="7">
                  <c:v>0.16</c:v>
                </c:pt>
                <c:pt idx="8">
                  <c:v>#N/A</c:v>
                </c:pt>
                <c:pt idx="9">
                  <c:v>0.18</c:v>
                </c:pt>
              </c:numCache>
            </c:numRef>
          </c:val>
          <c:extLst>
            <c:ext xmlns:c16="http://schemas.microsoft.com/office/drawing/2014/chart" uri="{C3380CC4-5D6E-409C-BE32-E72D297353CC}">
              <c16:uniqueId val="{00000004-7203-4671-9341-C7E51E3261B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0.8</c:v>
                </c:pt>
                <c:pt idx="4">
                  <c:v>#N/A</c:v>
                </c:pt>
                <c:pt idx="5">
                  <c:v>1.04</c:v>
                </c:pt>
                <c:pt idx="6">
                  <c:v>#N/A</c:v>
                </c:pt>
                <c:pt idx="7">
                  <c:v>1.28</c:v>
                </c:pt>
                <c:pt idx="8">
                  <c:v>#N/A</c:v>
                </c:pt>
                <c:pt idx="9">
                  <c:v>1.22</c:v>
                </c:pt>
              </c:numCache>
            </c:numRef>
          </c:val>
          <c:extLst>
            <c:ext xmlns:c16="http://schemas.microsoft.com/office/drawing/2014/chart" uri="{C3380CC4-5D6E-409C-BE32-E72D297353CC}">
              <c16:uniqueId val="{00000005-7203-4671-9341-C7E51E3261B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2.06</c:v>
                </c:pt>
                <c:pt idx="2">
                  <c:v>#N/A</c:v>
                </c:pt>
                <c:pt idx="3">
                  <c:v>2.5</c:v>
                </c:pt>
                <c:pt idx="4">
                  <c:v>#N/A</c:v>
                </c:pt>
                <c:pt idx="5">
                  <c:v>1.99</c:v>
                </c:pt>
                <c:pt idx="6">
                  <c:v>#N/A</c:v>
                </c:pt>
                <c:pt idx="7">
                  <c:v>3.75</c:v>
                </c:pt>
                <c:pt idx="8">
                  <c:v>#N/A</c:v>
                </c:pt>
                <c:pt idx="9">
                  <c:v>2.0499999999999998</c:v>
                </c:pt>
              </c:numCache>
            </c:numRef>
          </c:val>
          <c:extLst>
            <c:ext xmlns:c16="http://schemas.microsoft.com/office/drawing/2014/chart" uri="{C3380CC4-5D6E-409C-BE32-E72D297353CC}">
              <c16:uniqueId val="{00000006-7203-4671-9341-C7E51E3261B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1.86</c:v>
                </c:pt>
                <c:pt idx="2">
                  <c:v>#N/A</c:v>
                </c:pt>
                <c:pt idx="3">
                  <c:v>1.88</c:v>
                </c:pt>
                <c:pt idx="4">
                  <c:v>#N/A</c:v>
                </c:pt>
                <c:pt idx="5">
                  <c:v>2.2200000000000002</c:v>
                </c:pt>
                <c:pt idx="6">
                  <c:v>#N/A</c:v>
                </c:pt>
                <c:pt idx="7">
                  <c:v>3.45</c:v>
                </c:pt>
                <c:pt idx="8">
                  <c:v>#N/A</c:v>
                </c:pt>
                <c:pt idx="9">
                  <c:v>5.05</c:v>
                </c:pt>
              </c:numCache>
            </c:numRef>
          </c:val>
          <c:extLst>
            <c:ext xmlns:c16="http://schemas.microsoft.com/office/drawing/2014/chart" uri="{C3380CC4-5D6E-409C-BE32-E72D297353CC}">
              <c16:uniqueId val="{00000007-7203-4671-9341-C7E51E3261B5}"/>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2.93</c:v>
                </c:pt>
                <c:pt idx="2">
                  <c:v>#N/A</c:v>
                </c:pt>
                <c:pt idx="3">
                  <c:v>2</c:v>
                </c:pt>
                <c:pt idx="4">
                  <c:v>#N/A</c:v>
                </c:pt>
                <c:pt idx="5">
                  <c:v>6.38</c:v>
                </c:pt>
                <c:pt idx="6">
                  <c:v>#N/A</c:v>
                </c:pt>
                <c:pt idx="7">
                  <c:v>8.9</c:v>
                </c:pt>
                <c:pt idx="8">
                  <c:v>#N/A</c:v>
                </c:pt>
                <c:pt idx="9">
                  <c:v>10.37</c:v>
                </c:pt>
              </c:numCache>
            </c:numRef>
          </c:val>
          <c:extLst>
            <c:ext xmlns:c16="http://schemas.microsoft.com/office/drawing/2014/chart" uri="{C3380CC4-5D6E-409C-BE32-E72D297353CC}">
              <c16:uniqueId val="{00000008-7203-4671-9341-C7E51E3261B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15.32</c:v>
                </c:pt>
                <c:pt idx="2">
                  <c:v>#N/A</c:v>
                </c:pt>
                <c:pt idx="3">
                  <c:v>19.920000000000002</c:v>
                </c:pt>
                <c:pt idx="4">
                  <c:v>#N/A</c:v>
                </c:pt>
                <c:pt idx="5">
                  <c:v>14.04</c:v>
                </c:pt>
                <c:pt idx="6">
                  <c:v>#N/A</c:v>
                </c:pt>
                <c:pt idx="7">
                  <c:v>13.13</c:v>
                </c:pt>
                <c:pt idx="8">
                  <c:v>#N/A</c:v>
                </c:pt>
                <c:pt idx="9">
                  <c:v>12.92</c:v>
                </c:pt>
              </c:numCache>
            </c:numRef>
          </c:val>
          <c:extLst>
            <c:ext xmlns:c16="http://schemas.microsoft.com/office/drawing/2014/chart" uri="{C3380CC4-5D6E-409C-BE32-E72D297353CC}">
              <c16:uniqueId val="{00000009-7203-4671-9341-C7E51E3261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5138</c:v>
                </c:pt>
                <c:pt idx="5">
                  <c:v>5072</c:v>
                </c:pt>
                <c:pt idx="8">
                  <c:v>4854</c:v>
                </c:pt>
                <c:pt idx="11">
                  <c:v>4149</c:v>
                </c:pt>
                <c:pt idx="14">
                  <c:v>4239</c:v>
                </c:pt>
              </c:numCache>
            </c:numRef>
          </c:val>
          <c:extLst>
            <c:ext xmlns:c16="http://schemas.microsoft.com/office/drawing/2014/chart" uri="{C3380CC4-5D6E-409C-BE32-E72D297353CC}">
              <c16:uniqueId val="{00000000-9A54-4724-B16A-44B7F04D72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54-4724-B16A-44B7F04D72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787</c:v>
                </c:pt>
                <c:pt idx="3">
                  <c:v>771</c:v>
                </c:pt>
                <c:pt idx="6">
                  <c:v>679</c:v>
                </c:pt>
                <c:pt idx="9">
                  <c:v>357</c:v>
                </c:pt>
                <c:pt idx="12">
                  <c:v>229</c:v>
                </c:pt>
              </c:numCache>
            </c:numRef>
          </c:val>
          <c:extLst>
            <c:ext xmlns:c16="http://schemas.microsoft.com/office/drawing/2014/chart" uri="{C3380CC4-5D6E-409C-BE32-E72D297353CC}">
              <c16:uniqueId val="{00000002-9A54-4724-B16A-44B7F04D72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3-9A54-4724-B16A-44B7F04D72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1693</c:v>
                </c:pt>
                <c:pt idx="3">
                  <c:v>1566</c:v>
                </c:pt>
                <c:pt idx="6">
                  <c:v>1536</c:v>
                </c:pt>
                <c:pt idx="9">
                  <c:v>1380</c:v>
                </c:pt>
                <c:pt idx="12">
                  <c:v>1304</c:v>
                </c:pt>
              </c:numCache>
            </c:numRef>
          </c:val>
          <c:extLst>
            <c:ext xmlns:c16="http://schemas.microsoft.com/office/drawing/2014/chart" uri="{C3380CC4-5D6E-409C-BE32-E72D297353CC}">
              <c16:uniqueId val="{00000004-9A54-4724-B16A-44B7F04D72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54-4724-B16A-44B7F04D72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54-4724-B16A-44B7F04D72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3869</c:v>
                </c:pt>
                <c:pt idx="3">
                  <c:v>3852</c:v>
                </c:pt>
                <c:pt idx="6">
                  <c:v>3841</c:v>
                </c:pt>
                <c:pt idx="9">
                  <c:v>3744</c:v>
                </c:pt>
                <c:pt idx="12">
                  <c:v>3594</c:v>
                </c:pt>
              </c:numCache>
            </c:numRef>
          </c:val>
          <c:extLst>
            <c:ext xmlns:c16="http://schemas.microsoft.com/office/drawing/2014/chart" uri="{C3380CC4-5D6E-409C-BE32-E72D297353CC}">
              <c16:uniqueId val="{00000007-9A54-4724-B16A-44B7F04D72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1213</c:v>
                </c:pt>
                <c:pt idx="2">
                  <c:v>#N/A</c:v>
                </c:pt>
                <c:pt idx="3">
                  <c:v>#N/A</c:v>
                </c:pt>
                <c:pt idx="4">
                  <c:v>1119</c:v>
                </c:pt>
                <c:pt idx="5">
                  <c:v>#N/A</c:v>
                </c:pt>
                <c:pt idx="6">
                  <c:v>#N/A</c:v>
                </c:pt>
                <c:pt idx="7">
                  <c:v>1204</c:v>
                </c:pt>
                <c:pt idx="8">
                  <c:v>#N/A</c:v>
                </c:pt>
                <c:pt idx="9">
                  <c:v>#N/A</c:v>
                </c:pt>
                <c:pt idx="10">
                  <c:v>1334</c:v>
                </c:pt>
                <c:pt idx="11">
                  <c:v>#N/A</c:v>
                </c:pt>
                <c:pt idx="12">
                  <c:v>#N/A</c:v>
                </c:pt>
                <c:pt idx="13">
                  <c:v>889</c:v>
                </c:pt>
                <c:pt idx="14">
                  <c:v>#N/A</c:v>
                </c:pt>
              </c:numCache>
            </c:numRef>
          </c:val>
          <c:smooth val="0"/>
          <c:extLst>
            <c:ext xmlns:c16="http://schemas.microsoft.com/office/drawing/2014/chart" uri="{C3380CC4-5D6E-409C-BE32-E72D297353CC}">
              <c16:uniqueId val="{00000008-9A54-4724-B16A-44B7F04D72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33911</c:v>
                </c:pt>
                <c:pt idx="5">
                  <c:v>32628</c:v>
                </c:pt>
                <c:pt idx="8">
                  <c:v>31318</c:v>
                </c:pt>
                <c:pt idx="11">
                  <c:v>30350</c:v>
                </c:pt>
                <c:pt idx="14">
                  <c:v>28940</c:v>
                </c:pt>
              </c:numCache>
            </c:numRef>
          </c:val>
          <c:extLst>
            <c:ext xmlns:c16="http://schemas.microsoft.com/office/drawing/2014/chart" uri="{C3380CC4-5D6E-409C-BE32-E72D297353CC}">
              <c16:uniqueId val="{00000000-252D-4922-8995-AEE9B41D60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6686</c:v>
                </c:pt>
                <c:pt idx="5">
                  <c:v>6915</c:v>
                </c:pt>
                <c:pt idx="8">
                  <c:v>6417</c:v>
                </c:pt>
                <c:pt idx="11">
                  <c:v>6286</c:v>
                </c:pt>
                <c:pt idx="14">
                  <c:v>6506</c:v>
                </c:pt>
              </c:numCache>
            </c:numRef>
          </c:val>
          <c:extLst>
            <c:ext xmlns:c16="http://schemas.microsoft.com/office/drawing/2014/chart" uri="{C3380CC4-5D6E-409C-BE32-E72D297353CC}">
              <c16:uniqueId val="{00000001-252D-4922-8995-AEE9B41D60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7929</c:v>
                </c:pt>
                <c:pt idx="5">
                  <c:v>8793</c:v>
                </c:pt>
                <c:pt idx="8">
                  <c:v>9743</c:v>
                </c:pt>
                <c:pt idx="11">
                  <c:v>10819</c:v>
                </c:pt>
                <c:pt idx="14">
                  <c:v>11903</c:v>
                </c:pt>
              </c:numCache>
            </c:numRef>
          </c:val>
          <c:extLst>
            <c:ext xmlns:c16="http://schemas.microsoft.com/office/drawing/2014/chart" uri="{C3380CC4-5D6E-409C-BE32-E72D297353CC}">
              <c16:uniqueId val="{00000002-252D-4922-8995-AEE9B41D60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2D-4922-8995-AEE9B41D60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2D-4922-8995-AEE9B41D60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3</c:v>
                </c:pt>
                <c:pt idx="9">
                  <c:v>5</c:v>
                </c:pt>
                <c:pt idx="12">
                  <c:v>3</c:v>
                </c:pt>
              </c:numCache>
            </c:numRef>
          </c:val>
          <c:extLst>
            <c:ext xmlns:c16="http://schemas.microsoft.com/office/drawing/2014/chart" uri="{C3380CC4-5D6E-409C-BE32-E72D297353CC}">
              <c16:uniqueId val="{00000005-252D-4922-8995-AEE9B41D60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2D-4922-8995-AEE9B41D60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7</c:v>
                </c:pt>
                <c:pt idx="6">
                  <c:v>5</c:v>
                </c:pt>
                <c:pt idx="9">
                  <c:v>3</c:v>
                </c:pt>
                <c:pt idx="12">
                  <c:v>2</c:v>
                </c:pt>
              </c:numCache>
            </c:numRef>
          </c:val>
          <c:extLst>
            <c:ext xmlns:c16="http://schemas.microsoft.com/office/drawing/2014/chart" uri="{C3380CC4-5D6E-409C-BE32-E72D297353CC}">
              <c16:uniqueId val="{00000007-252D-4922-8995-AEE9B41D60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10374</c:v>
                </c:pt>
                <c:pt idx="3">
                  <c:v>8862</c:v>
                </c:pt>
                <c:pt idx="6">
                  <c:v>8221</c:v>
                </c:pt>
                <c:pt idx="9">
                  <c:v>7778</c:v>
                </c:pt>
                <c:pt idx="12">
                  <c:v>7141</c:v>
                </c:pt>
              </c:numCache>
            </c:numRef>
          </c:val>
          <c:extLst>
            <c:ext xmlns:c16="http://schemas.microsoft.com/office/drawing/2014/chart" uri="{C3380CC4-5D6E-409C-BE32-E72D297353CC}">
              <c16:uniqueId val="{00000008-252D-4922-8995-AEE9B41D60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2191</c:v>
                </c:pt>
                <c:pt idx="3">
                  <c:v>1510</c:v>
                </c:pt>
                <c:pt idx="6">
                  <c:v>890</c:v>
                </c:pt>
                <c:pt idx="9">
                  <c:v>566</c:v>
                </c:pt>
                <c:pt idx="12">
                  <c:v>357</c:v>
                </c:pt>
              </c:numCache>
            </c:numRef>
          </c:val>
          <c:extLst>
            <c:ext xmlns:c16="http://schemas.microsoft.com/office/drawing/2014/chart" uri="{C3380CC4-5D6E-409C-BE32-E72D297353CC}">
              <c16:uniqueId val="{00000009-252D-4922-8995-AEE9B41D60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35242</c:v>
                </c:pt>
                <c:pt idx="3">
                  <c:v>34552</c:v>
                </c:pt>
                <c:pt idx="6">
                  <c:v>33581</c:v>
                </c:pt>
                <c:pt idx="9">
                  <c:v>32360</c:v>
                </c:pt>
                <c:pt idx="12">
                  <c:v>30593</c:v>
                </c:pt>
              </c:numCache>
            </c:numRef>
          </c:val>
          <c:extLst>
            <c:ext xmlns:c16="http://schemas.microsoft.com/office/drawing/2014/chart" uri="{C3380CC4-5D6E-409C-BE32-E72D297353CC}">
              <c16:uniqueId val="{0000000A-252D-4922-8995-AEE9B41D60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2D-4922-8995-AEE9B41D60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3530</c:v>
                </c:pt>
                <c:pt idx="1">
                  <c:v>3906</c:v>
                </c:pt>
                <c:pt idx="2">
                  <c:v>4404</c:v>
                </c:pt>
              </c:numCache>
            </c:numRef>
          </c:val>
          <c:extLst>
            <c:ext xmlns:c16="http://schemas.microsoft.com/office/drawing/2014/chart" uri="{C3380CC4-5D6E-409C-BE32-E72D297353CC}">
              <c16:uniqueId val="{00000000-D065-4364-A6BA-CEA788EC32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1008</c:v>
                </c:pt>
                <c:pt idx="1">
                  <c:v>1056</c:v>
                </c:pt>
                <c:pt idx="2">
                  <c:v>1148</c:v>
                </c:pt>
              </c:numCache>
            </c:numRef>
          </c:val>
          <c:extLst>
            <c:ext xmlns:c16="http://schemas.microsoft.com/office/drawing/2014/chart" uri="{C3380CC4-5D6E-409C-BE32-E72D297353CC}">
              <c16:uniqueId val="{00000001-D065-4364-A6BA-CEA788EC32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3629</c:v>
                </c:pt>
                <c:pt idx="1">
                  <c:v>4068</c:v>
                </c:pt>
                <c:pt idx="2">
                  <c:v>4370</c:v>
                </c:pt>
              </c:numCache>
            </c:numRef>
          </c:val>
          <c:extLst>
            <c:ext xmlns:c16="http://schemas.microsoft.com/office/drawing/2014/chart" uri="{C3380CC4-5D6E-409C-BE32-E72D297353CC}">
              <c16:uniqueId val="{00000002-D065-4364-A6BA-CEA788EC32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元利償還金等は、地方債の新規発行抑制などにより前年度比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億円減少しているほか、公営企業債の元利償還金に対する繰入金では、下水道事業債の減少等により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算入公債費等は基準財政需要額算入公債費などの増加により、前年度に比べて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今後も、地方債の新規発行をコントロールすることにより、財政の健全化に取り組む。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年度に満期一括償還地方債は償還済みのため、現在は満期一括償還地方債のための積み立ては実施していない。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p>
        <a:p>
          <a:r>
            <a:rPr kumimoji="1" lang="ja-JP" altLang="en-US" sz="1400">
              <a:latin typeface="ＭＳ ゴシック" pitchFamily="49" charset="-128"/>
              <a:ea typeface="ＭＳ ゴシック" pitchFamily="49" charset="-128"/>
            </a:rPr>
            <a:t>　一方で、充当可能財源等も</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473.5</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億円減少した。主な要因は、地方債残高の減少による基準財政需要額算入見込み額の減少による。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年度から将来負担比率はマイナスを維持しているものの、今後、公共施設等の更新により将来負担の増が見込まれるため、引き続き地方債残高の適切な管理に努める。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年度は、前年度の決算剰余金を財政調整基金へ積立てたほか、公共施設マネジメント対応財源として公共施設等整備基金に積立てたことなどで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億円増加した一方で、子どもの教育・子育て支援事業への取り崩しや、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年度に創設したさんだエール基金から新型コロナ対策などに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億円を公共施設マネジメント財源として積み立てたことにより増加した。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ふるさと納税による寄付金の積立による増加、及び保育所・認定こども園への教育環境を図る補助などの子育てに関する事業や、学校図書の整備など子どもの教育に関する事業などへ取り崩しにより減少し、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・三田駅前一番館基金：財産貸付収入相当額を積み立てたが、修繕費用を取り崩したため、約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年度は取り崩しを行わず、前年度の決算剰余金の積立て等により残高は約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減債基金の残高は、財政調整基金と合計で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年度は取り崩しを行わず、運用利子や土地売払収入の積立により残高は約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減債基金の残高は、財政調整基金と合計で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53693F0-567B-42B2-8995-DBEF8056E38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A23BC41-09A4-465F-81CA-864E7DA2393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8390C1C-F2AC-4FE0-AB10-75EEF5E4B5D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6F10D0E-E0A6-4A28-BE85-702DCD37296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2C8FB8B-BE5F-4FD7-BF1A-9BEA4B88CF4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C553E47-D0E0-407F-B771-67E727C429A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B04DAF-4217-4D73-BF3A-E564598211A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E381D5A-A2B8-4423-B61A-66FD494DE2B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7EA8566-A8B6-4E05-B377-44E0E0C3F14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33F4C02-9583-4B00-9866-8350E99629A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108,387
107,212
210.32
42,269,751
41,285,040
479,420
23,346,189
30,593,139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BF26B7-5FB2-42CB-9FE8-E3D41E6D8BD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90DE271-D3B0-48A8-887F-93EB8C988C8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30E90BC-E854-4E5C-AAD6-E4B14C726FE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3C49A45-8DF1-42CE-B328-0F0CAE2E74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AA00C9E-5B37-4817-B5BA-7FD85FAC066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7048413-75C9-4F1F-95B7-7325A8060EF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3D8A0FB-2AD9-44BD-9ABD-E989DB5B38E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FDD874F-13FC-4E46-92D9-E1902C60154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C2D4095-F758-42D5-A5B8-7707A939626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7DB9DE1-FF15-400B-ABDC-41A90C978D7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D959A80-3BF3-4DA9-8886-46589AB5B41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90DAD5-A9AF-4161-AAE7-4B4ECB30512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FFCBEB-AE34-45A5-B688-7488E206B66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D4CDDA2-A278-4B77-ACCD-E5F73D8A1F5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6D8CF7C-17BD-449D-8172-998C294EE62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86A1961-EACA-4BE3-8928-4FB060F717C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2FA0934-F637-4DF8-B32C-20EFEC75496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40BCEAE-3BCA-4476-9850-79B16D1F6B6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CC55FAD-876A-4954-9F2D-A5FFC87E53C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F11027-F3BD-453A-9007-CC1EBE3E08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8D779AD-CD96-4EE6-B667-631B8D87F7F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3CBF8A-E5FA-49B4-86FA-C7D3D66D455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CF8101E-8E95-4EAE-B3C3-7BCC6B48E1E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5ADB8E5-919D-4A02-ABD0-504D3C2B710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25E0FDB-FAA0-4BDD-B980-8BA50236D57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EAA3DA3-FD6A-4AA0-A07F-880368C948F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2CAE16D-C47A-428C-B113-6F251F4DF98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47C80FD-005D-4D38-9F07-1A529F97F73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A6A7D98-DAD9-4B3F-AD28-3596477A44D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907F3FF-53FE-454E-B65D-1E1C1A27495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DDB00A-F1D3-4FC8-A9E8-A8D014E0B48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63B8DE4-9FD4-4684-8D62-05B92EED97B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AE7574-222D-4FD0-AD00-7AFEC8CDA94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C40D779-AF63-4C68-851E-6669CE9C1AD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FB84D14-B0D9-4D3B-8FBA-1EBBFBD8230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FACC37C-B21F-4E93-9752-2FD4A3951C5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0825F16-43B3-43CD-9DDE-98CD39F2360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1499737-5270-4B19-B641-5DDE8D23599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818F8A3-C4C6-4076-BE21-82F0E02E103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28A59261-09DB-42A8-B518-B0456EF7E46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9EDE3931-060D-4C1D-8244-1459A3062FE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B20073A-48AA-45F6-9C26-3FB89F4C0F0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8CA738D-8BBA-4B77-937B-794A3568A0F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637AE28-8F49-4967-A4BC-6B32AC2E486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E7D4DCE-81A9-4E1B-B573-E88B4B54832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477B708-28C4-4FC0-AFC1-E0F605B63E4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2B90BE1-BC54-49C0-A213-B3431DC2063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772728B-0946-4F55-8E8C-CC6F38BA2D3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D76DAD71-C494-4294-BFA5-A24FA63D0BA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3D65B78-F9FE-4E26-ABA6-9B2D5CB17FF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4D24D839-4D1C-4FCC-BCBE-B57F17DB876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AA38AF84-08B3-4CBA-A9D6-3392CD36B29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A4B728E-F3F4-40EB-9E61-960817CBC6C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A7B45DD9-1C41-45E8-8697-DE7F9464465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A9AD12F8-8BEF-4F2C-845D-8938E28AF719}"/>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E5DB8F87-86B1-4A0E-9FE7-778566650E1D}"/>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92CADA24-5F23-4046-A970-6C629EC02BEB}"/>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21EF9D29-8F9B-46BE-9D01-DBB3510F4618}"/>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D10470AE-62EF-4F24-84B8-EB7914032FAF}"/>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EBE97E98-1D5E-429E-86B0-54C9676812A9}"/>
            </a:ext>
          </a:extLst>
        </xdr:cNvPr>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5D2AD8CC-0275-487D-89C5-DD0496DAD2D5}"/>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BB4EDF7C-2AAB-4742-9359-D7B3F9DD41FA}"/>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a:extLst>
            <a:ext uri="{FF2B5EF4-FFF2-40B4-BE49-F238E27FC236}">
              <a16:creationId xmlns:a16="http://schemas.microsoft.com/office/drawing/2014/main" id="{7A6ADB73-2C9C-49AB-823D-73554E996E8E}"/>
            </a:ext>
          </a:extLst>
        </xdr:cNvPr>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EFCFB21A-EE58-40A9-843E-7A518177C9B7}"/>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A5C89F37-5EB0-460A-8767-FC03018E6D95}"/>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CEB9FEC4-7828-445F-B651-F3E4E7568D68}"/>
            </a:ext>
          </a:extLst>
        </xdr:cNvPr>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97DD9F86-FD08-49B6-9884-C8717E2815A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18115A2F-96E6-47DA-AFCC-7F3B7BE3EAFC}"/>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FB32AE93-D77E-45BB-BB4C-64594719CA4C}"/>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BEABF639-F0F3-4416-A9D0-A10FA474E75F}"/>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80EFF142-A3DE-468E-A85A-4EFEC7C68508}"/>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FBFD336C-A1D8-4649-822C-51B412E6BDC3}"/>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7E286C50-27FA-4747-8630-A587245D9B3E}"/>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EBFC2D3-F8B9-4581-9901-F947522F523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90CF16B-20CA-4102-9000-D3DD4F21E46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D572463-655D-4D5F-B3B6-D6487C8F7DD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1206BC5-5E57-44AE-80A2-17D97F459D3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4A04305-BAAE-4A8F-BCD8-66FAEF65ED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1579848B-DD60-4DB6-872F-52783380A1D2}"/>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FA0628D3-C96E-46DC-ABC8-C370859F9EE4}"/>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a:extLst>
            <a:ext uri="{FF2B5EF4-FFF2-40B4-BE49-F238E27FC236}">
              <a16:creationId xmlns:a16="http://schemas.microsoft.com/office/drawing/2014/main" id="{F50CC930-C68D-4957-AC26-7E0980155765}"/>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a:extLst>
            <a:ext uri="{FF2B5EF4-FFF2-40B4-BE49-F238E27FC236}">
              <a16:creationId xmlns:a16="http://schemas.microsoft.com/office/drawing/2014/main" id="{80FCDCB5-55FF-44D1-AB27-8F606D82C76D}"/>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03F67EC1-864B-4021-96E8-8E81AFBA6EC9}"/>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68A754A6-6162-4E88-869F-F97C4F101DF1}"/>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5AFD3DE8-8024-4A7C-BCC8-398CF2B3274C}"/>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70B9B5A1-2795-4CEC-84DE-0D2C10C186BA}"/>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8426390F-1625-4C19-B404-161704E92D6E}"/>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831EC7A4-500E-4B56-971C-12A099809BC2}"/>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E36388E6-47DA-4B9E-AF2E-BCAF79965D1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610FCFF-36A2-4BB2-888E-E92DE2BBA8A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70ABD87C-F727-493E-9CE4-6D1D54B0C18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EC7BCD9-CD45-4814-A273-EE367A38FCC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4163BCB-36CC-4381-8C9B-05F0C70868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143BA9D0-C6D0-4A0F-B057-7EC06BA2B7A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061BDE2-26E2-418C-AB60-ED831EDAF92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E9FA559-3004-4226-97AA-8C71D024D3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BC8567B-D458-45F8-8F1A-D6984E1180B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2C7D13E-6D25-453D-9A37-E7808F3205D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E5E52F1-7ECD-413F-8766-8B7868DFB27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805A805-9B66-4F83-8316-FCF0F3FADD1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61119D15-C859-4AD9-A6AF-B5A86FCC0E8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台で推移し、令和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ポイント低下した。令和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要因としては、地方交付税は増加したものの、臨時財政対策対策債の減少によって、経常的な収入が減少する一方で、光熱費の上昇やごみ収集業務委託の範囲拡大などにより経常的な支出が増加したことによる。</a:t>
          </a:r>
        </a:p>
        <a:p>
          <a:r>
            <a:rPr kumimoji="1" lang="ja-JP" altLang="en-US" sz="1300">
              <a:latin typeface="ＭＳ Ｐゴシック" panose="020B0600070205080204" pitchFamily="50" charset="-128"/>
              <a:ea typeface="ＭＳ Ｐゴシック" panose="020B0600070205080204" pitchFamily="50" charset="-128"/>
            </a:rPr>
            <a:t>少子高齢化の影響などから中長期的には収入は減少することが見込まれ、引き続き行財政構造改革の取り組みを推進する必要がある。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2959282-4393-49C8-99A6-979BB1CA303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0E21AAD-E3AE-49A3-B4B7-F75964C574E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C658E1A-F3BA-4CDD-8404-9EACA091A2F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12BAC70C-E241-49B2-A7C5-1143C16A629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6AA2C827-E6C0-49EC-AFD7-7C8E9D01D95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783501E9-2FBD-4DB1-9948-79346E26390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1045ECED-0ECE-40BF-BCC2-8F1A5A85741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9DE740C1-C4F2-48C7-BA9C-8C185B358A4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8F54F87D-458E-41B0-A6F3-B487D78BA46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52BB3FC8-AC73-4D48-83F4-68655EDD519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55868D84-3E36-4FB4-AFA5-8EACB602B0D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BE888415-0C2B-4D0B-889F-3F1BEFAF8F1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3E661EFF-7910-46AA-8545-C0272A42753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68C29CF3-1DF8-451F-90E6-4FD3BC76BF3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E3CDCA80-EBFD-4EDB-9CF0-847CBCD76C0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96D2799-8C77-48BD-9CB0-81CA402F8EE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3D33B428-E872-40E4-987A-2A54576B962A}"/>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6F574E62-9FA7-4A3F-BFDA-F51FD3D3673E}"/>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E5497EEC-C94A-420A-BD23-30451DBAD124}"/>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13AE2DCB-ABCD-49A2-AFA3-FFA55ED088DB}"/>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DBDEEF32-5A45-4CBD-BB70-94812C59FED7}"/>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132927</xdr:rowOff>
    </xdr:to>
    <xdr:cxnSp macro="">
      <xdr:nvCxnSpPr>
        <xdr:cNvPr id="134" name="直線コネクタ 133">
          <a:extLst>
            <a:ext uri="{FF2B5EF4-FFF2-40B4-BE49-F238E27FC236}">
              <a16:creationId xmlns:a16="http://schemas.microsoft.com/office/drawing/2014/main" id="{A2F1703F-CEFD-4BCF-BF4C-CB9865A595C7}"/>
            </a:ext>
          </a:extLst>
        </xdr:cNvPr>
        <xdr:cNvCxnSpPr/>
      </xdr:nvCxnSpPr>
      <xdr:spPr>
        <a:xfrm>
          <a:off x="4114800" y="1056174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4AF9145B-3E50-45FA-8367-2F458E54D905}"/>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451EEEFA-2004-45A1-88CB-B9A4B856720E}"/>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100754</xdr:rowOff>
    </xdr:to>
    <xdr:cxnSp macro="">
      <xdr:nvCxnSpPr>
        <xdr:cNvPr id="137" name="直線コネクタ 136">
          <a:extLst>
            <a:ext uri="{FF2B5EF4-FFF2-40B4-BE49-F238E27FC236}">
              <a16:creationId xmlns:a16="http://schemas.microsoft.com/office/drawing/2014/main" id="{E74ADAB3-91A7-486E-AADF-4A84ED2FA64B}"/>
            </a:ext>
          </a:extLst>
        </xdr:cNvPr>
        <xdr:cNvCxnSpPr/>
      </xdr:nvCxnSpPr>
      <xdr:spPr>
        <a:xfrm flipV="1">
          <a:off x="3225800" y="105617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6D7D4A97-C837-4DFC-93DF-B4A6FB8DC444}"/>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A6951C57-49F7-4C16-9686-4D53335E72C2}"/>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100754</xdr:rowOff>
    </xdr:to>
    <xdr:cxnSp macro="">
      <xdr:nvCxnSpPr>
        <xdr:cNvPr id="140" name="直線コネクタ 139">
          <a:extLst>
            <a:ext uri="{FF2B5EF4-FFF2-40B4-BE49-F238E27FC236}">
              <a16:creationId xmlns:a16="http://schemas.microsoft.com/office/drawing/2014/main" id="{0780950A-7E94-445D-A8C0-A78684FE0F6C}"/>
            </a:ext>
          </a:extLst>
        </xdr:cNvPr>
        <xdr:cNvCxnSpPr/>
      </xdr:nvCxnSpPr>
      <xdr:spPr>
        <a:xfrm>
          <a:off x="2336800" y="1071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46C32F79-BBE0-407D-9969-340F71A17B1A}"/>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36AB74B9-2E5C-4F82-AF8E-91AD1522C3C1}"/>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74083</xdr:rowOff>
    </xdr:to>
    <xdr:cxnSp macro="">
      <xdr:nvCxnSpPr>
        <xdr:cNvPr id="143" name="直線コネクタ 142">
          <a:extLst>
            <a:ext uri="{FF2B5EF4-FFF2-40B4-BE49-F238E27FC236}">
              <a16:creationId xmlns:a16="http://schemas.microsoft.com/office/drawing/2014/main" id="{CFCEC2D5-6598-4E0D-B76D-32C00AF8F5F3}"/>
            </a:ext>
          </a:extLst>
        </xdr:cNvPr>
        <xdr:cNvCxnSpPr/>
      </xdr:nvCxnSpPr>
      <xdr:spPr>
        <a:xfrm flipV="1">
          <a:off x="1447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97F3C226-4BFA-4C71-9F45-6F36994108B1}"/>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1DE0100D-013B-44DB-A967-E925DA659C87}"/>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2027F831-7D03-43DF-A319-7EB3D93F6C52}"/>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4838067E-F3DC-4061-919C-6CE9D85DFA36}"/>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58FEAB-A7EE-4127-B175-F4C046DDF92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0A2EB7D-CE89-4524-8DD9-51ADBF31C17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DBCC7DD-FFF6-44D6-B75E-6CB7AB11941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477F581-BFF8-4474-9ABF-6F82917DB2F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73A2495-A746-49E2-9D41-DA1F6D3B837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3" name="楕円 152">
          <a:extLst>
            <a:ext uri="{FF2B5EF4-FFF2-40B4-BE49-F238E27FC236}">
              <a16:creationId xmlns:a16="http://schemas.microsoft.com/office/drawing/2014/main" id="{193A0240-37C1-4EBB-8888-54ED10364643}"/>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4" name="財政構造の弾力性該当値テキスト">
          <a:extLst>
            <a:ext uri="{FF2B5EF4-FFF2-40B4-BE49-F238E27FC236}">
              <a16:creationId xmlns:a16="http://schemas.microsoft.com/office/drawing/2014/main" id="{93093B9F-1E52-4706-AEA3-2F9D82D1E6D5}"/>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5" name="楕円 154">
          <a:extLst>
            <a:ext uri="{FF2B5EF4-FFF2-40B4-BE49-F238E27FC236}">
              <a16:creationId xmlns:a16="http://schemas.microsoft.com/office/drawing/2014/main" id="{30928386-1642-4E86-A735-99B400F48462}"/>
            </a:ext>
          </a:extLst>
        </xdr:cNvPr>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6" name="テキスト ボックス 155">
          <a:extLst>
            <a:ext uri="{FF2B5EF4-FFF2-40B4-BE49-F238E27FC236}">
              <a16:creationId xmlns:a16="http://schemas.microsoft.com/office/drawing/2014/main" id="{85E2BACB-042A-406A-BC95-3DDDAC37C3DB}"/>
            </a:ext>
          </a:extLst>
        </xdr:cNvPr>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7" name="楕円 156">
          <a:extLst>
            <a:ext uri="{FF2B5EF4-FFF2-40B4-BE49-F238E27FC236}">
              <a16:creationId xmlns:a16="http://schemas.microsoft.com/office/drawing/2014/main" id="{49F22E90-F708-4598-919E-3A83C6A8E9AB}"/>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8" name="テキスト ボックス 157">
          <a:extLst>
            <a:ext uri="{FF2B5EF4-FFF2-40B4-BE49-F238E27FC236}">
              <a16:creationId xmlns:a16="http://schemas.microsoft.com/office/drawing/2014/main" id="{3FBBFB9D-5B79-4DD8-AA39-24A941EB0A96}"/>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9" name="楕円 158">
          <a:extLst>
            <a:ext uri="{FF2B5EF4-FFF2-40B4-BE49-F238E27FC236}">
              <a16:creationId xmlns:a16="http://schemas.microsoft.com/office/drawing/2014/main" id="{1DA44BC8-456E-462D-AAD7-8D2F24364BB4}"/>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0" name="テキスト ボックス 159">
          <a:extLst>
            <a:ext uri="{FF2B5EF4-FFF2-40B4-BE49-F238E27FC236}">
              <a16:creationId xmlns:a16="http://schemas.microsoft.com/office/drawing/2014/main" id="{EAEF25D3-A88F-4332-8C96-D7DC998F0CD3}"/>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1" name="楕円 160">
          <a:extLst>
            <a:ext uri="{FF2B5EF4-FFF2-40B4-BE49-F238E27FC236}">
              <a16:creationId xmlns:a16="http://schemas.microsoft.com/office/drawing/2014/main" id="{CE7BFE3C-DD04-498B-B428-24C4CD395465}"/>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62" name="テキスト ボックス 161">
          <a:extLst>
            <a:ext uri="{FF2B5EF4-FFF2-40B4-BE49-F238E27FC236}">
              <a16:creationId xmlns:a16="http://schemas.microsoft.com/office/drawing/2014/main" id="{1F84E72D-D94D-45F5-B925-084798D7BABA}"/>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1BE1CFAE-2E61-49A2-9983-89ED0EA960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E7351197-988B-49D1-B787-51605E44778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21FAC004-BF0F-43F7-A5A3-C88C1A7627E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4DAA768A-009D-4BDE-86EC-9577BA6DAB6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ABC89A0-644A-4032-A21A-48BE29C31B5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23A76BA8-EDD2-440A-AE64-B827066E26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FF05613A-2858-4292-9A7E-DDAA6BD48BD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C09D6060-A4BF-45E7-B5D8-AEF8A8A7F98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355168D5-5E88-44FE-B9E1-0B0FD3BF7D2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5FB9C245-6A57-4AD2-82F3-51DB07BFB5B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5C5A439-50E5-4234-A370-8F2003F7E1C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FFEF208D-98C4-43A8-8617-39AA6EDDDE0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D9F62EF3-FE25-4FEF-B0BE-A0615F5AB92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6,888</a:t>
          </a:r>
          <a:r>
            <a:rPr kumimoji="1" lang="ja-JP" altLang="en-US" sz="1300">
              <a:latin typeface="ＭＳ Ｐゴシック" panose="020B0600070205080204" pitchFamily="50" charset="-128"/>
              <a:ea typeface="ＭＳ Ｐゴシック" panose="020B0600070205080204" pitchFamily="50" charset="-128"/>
            </a:rPr>
            <a:t>円増加し、類似団体との比較についても、昨年度の</a:t>
          </a:r>
          <a:r>
            <a:rPr kumimoji="1" lang="en-US" altLang="ja-JP" sz="1300">
              <a:latin typeface="ＭＳ Ｐゴシック" panose="020B0600070205080204" pitchFamily="50" charset="-128"/>
              <a:ea typeface="ＭＳ Ｐゴシック" panose="020B0600070205080204" pitchFamily="50" charset="-128"/>
            </a:rPr>
            <a:t>4,969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7,217</a:t>
          </a:r>
          <a:r>
            <a:rPr kumimoji="1" lang="ja-JP" altLang="en-US" sz="1300">
              <a:latin typeface="ＭＳ Ｐゴシック" panose="020B0600070205080204" pitchFamily="50" charset="-128"/>
              <a:ea typeface="ＭＳ Ｐゴシック" panose="020B0600070205080204" pitchFamily="50" charset="-128"/>
            </a:rPr>
            <a:t>円と乖離が増加した。増加人件費増の要因は、一般職員の給与、時間外手当の増及び会計年度任用職員報酬増などによる。</a:t>
          </a:r>
        </a:p>
        <a:p>
          <a:r>
            <a:rPr kumimoji="1" lang="ja-JP" altLang="en-US" sz="1300">
              <a:latin typeface="ＭＳ Ｐゴシック" panose="020B0600070205080204" pitchFamily="50" charset="-128"/>
              <a:ea typeface="ＭＳ Ｐゴシック" panose="020B0600070205080204" pitchFamily="50" charset="-128"/>
            </a:rPr>
            <a:t>物件費増の要因は、光熱水費の上昇やごみ収集業務委託の範囲拡大などによる。</a:t>
          </a:r>
        </a:p>
        <a:p>
          <a:r>
            <a:rPr kumimoji="1" lang="ja-JP" altLang="en-US" sz="1300">
              <a:latin typeface="ＭＳ Ｐゴシック" panose="020B0600070205080204" pitchFamily="50" charset="-128"/>
              <a:ea typeface="ＭＳ Ｐゴシック" panose="020B0600070205080204" pitchFamily="50" charset="-128"/>
            </a:rPr>
            <a:t>　全体として微増傾向にあり、類似団体平均も上回っていることから、より一層の内部管理経費の削減に取り組むとともに、引き続き職員定数の適正化及び人件費総額の抑制に努めていく。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9A5E7479-F941-406E-941F-5EB83C1746A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73BB923D-BBA5-453E-90D8-FB4B35EE469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15F366B7-58F7-482B-8075-4225C5E8E4B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DCD8FC02-E064-41C2-95C5-6CD68444A70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CFBFC719-0F98-4D55-A7B4-3D3AE2478C48}"/>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9DB1FD92-25F8-4635-94B3-B004480B1F9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DEE85589-E5BC-449C-A224-5508392BA7A4}"/>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5A22DCAB-4459-4078-8EC8-0D810CB2ECB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DAF9695-F842-42A2-9134-81F16BF62A2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9CD9A7C-7832-441E-AF57-8A557344972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F9A6AD38-32AE-4B05-A4B2-20B0768659E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15633F83-9445-40CB-B7B0-107B36D7A95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AEB2DDE8-76C4-4138-B0E2-01539C881A6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21C9A0B-7F3F-4CB8-B5F3-2604F60FCF3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C574031F-4650-4ED5-BB03-FE6AD801794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929B62C-549B-4A5D-ADB3-91AD1A6D9E1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7F50EE5A-1219-42B0-896F-CF699F8C0303}"/>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DA9F1F19-F991-45AC-98DA-F7CB09D63DF6}"/>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1FB6325B-9F77-4774-AA94-C731D248029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4BD77F3B-2FF6-4652-98E4-00BC37CE162F}"/>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A46D45AD-5106-4D7F-95DE-C7FE793B03D3}"/>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137720</xdr:rowOff>
    </xdr:from>
    <xdr:to>
      <xdr:col>23</xdr:col>
      <xdr:colOff>133350</xdr:colOff>
      <xdr:row>84</xdr:row>
      <xdr:rowOff>58607</xdr:rowOff>
    </xdr:to>
    <xdr:cxnSp macro="">
      <xdr:nvCxnSpPr>
        <xdr:cNvPr id="197" name="直線コネクタ 196">
          <a:extLst>
            <a:ext uri="{FF2B5EF4-FFF2-40B4-BE49-F238E27FC236}">
              <a16:creationId xmlns:a16="http://schemas.microsoft.com/office/drawing/2014/main" id="{E0AA4D82-1237-48A5-9B70-D226D453C0B5}"/>
            </a:ext>
          </a:extLst>
        </xdr:cNvPr>
        <xdr:cNvCxnSpPr/>
      </xdr:nvCxnSpPr>
      <xdr:spPr>
        <a:xfrm>
          <a:off x="4114800" y="14368070"/>
          <a:ext cx="8382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8D0309AC-D978-4F9A-977B-C723D149C7B5}"/>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FBF8ECAA-9E58-43EC-AF8C-E2C2B190DAEF}"/>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13438</xdr:rowOff>
    </xdr:from>
    <xdr:to>
      <xdr:col>19</xdr:col>
      <xdr:colOff>133350</xdr:colOff>
      <xdr:row>83</xdr:row>
      <xdr:rowOff>137720</xdr:rowOff>
    </xdr:to>
    <xdr:cxnSp macro="">
      <xdr:nvCxnSpPr>
        <xdr:cNvPr id="200" name="直線コネクタ 199">
          <a:extLst>
            <a:ext uri="{FF2B5EF4-FFF2-40B4-BE49-F238E27FC236}">
              <a16:creationId xmlns:a16="http://schemas.microsoft.com/office/drawing/2014/main" id="{278B47C4-3450-44C6-8200-62C3ECC1D65D}"/>
            </a:ext>
          </a:extLst>
        </xdr:cNvPr>
        <xdr:cNvCxnSpPr/>
      </xdr:nvCxnSpPr>
      <xdr:spPr>
        <a:xfrm>
          <a:off x="3225800" y="14243788"/>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122DA7F-097F-4E77-BE10-B373D31F619E}"/>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B7E8DF6A-11D9-4DAC-9BE9-348B37C303E5}"/>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85592</xdr:rowOff>
    </xdr:from>
    <xdr:to>
      <xdr:col>15</xdr:col>
      <xdr:colOff>82550</xdr:colOff>
      <xdr:row>83</xdr:row>
      <xdr:rowOff>13438</xdr:rowOff>
    </xdr:to>
    <xdr:cxnSp macro="">
      <xdr:nvCxnSpPr>
        <xdr:cNvPr id="203" name="直線コネクタ 202">
          <a:extLst>
            <a:ext uri="{FF2B5EF4-FFF2-40B4-BE49-F238E27FC236}">
              <a16:creationId xmlns:a16="http://schemas.microsoft.com/office/drawing/2014/main" id="{A2183E92-F84B-4F33-A078-C70AD4C5B83D}"/>
            </a:ext>
          </a:extLst>
        </xdr:cNvPr>
        <xdr:cNvCxnSpPr/>
      </xdr:nvCxnSpPr>
      <xdr:spPr>
        <a:xfrm>
          <a:off x="2336800" y="14144492"/>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19D29B74-37A6-46E5-A555-02CAADFA0B13}"/>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8C17B428-6BE0-4C9A-83F9-58B69ADDACAF}"/>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54854</xdr:rowOff>
    </xdr:from>
    <xdr:to>
      <xdr:col>11</xdr:col>
      <xdr:colOff>31750</xdr:colOff>
      <xdr:row>82</xdr:row>
      <xdr:rowOff>85592</xdr:rowOff>
    </xdr:to>
    <xdr:cxnSp macro="">
      <xdr:nvCxnSpPr>
        <xdr:cNvPr id="206" name="直線コネクタ 205">
          <a:extLst>
            <a:ext uri="{FF2B5EF4-FFF2-40B4-BE49-F238E27FC236}">
              <a16:creationId xmlns:a16="http://schemas.microsoft.com/office/drawing/2014/main" id="{059B32D9-772D-47D0-9B8E-51CA74873B39}"/>
            </a:ext>
          </a:extLst>
        </xdr:cNvPr>
        <xdr:cNvCxnSpPr/>
      </xdr:nvCxnSpPr>
      <xdr:spPr>
        <a:xfrm>
          <a:off x="1447800" y="14113754"/>
          <a:ext cx="88900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C86CACBD-64E8-411B-8589-E441901B4059}"/>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E4217CA9-0D5A-458C-87D4-C092A3E6620E}"/>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E7D108EA-F3A1-49CA-A487-17185D2D6896}"/>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62196A18-2836-4E50-8D8F-93872999ECD6}"/>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549D888-7B42-4BE6-82DB-A8AF7885A98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E6B0C1F-E540-4C9E-AADB-23CF2B614FB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5709CD9-0B83-4880-9AFE-47224C49CF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87E0C2E-851B-4785-888E-FE519DE7DB3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E4D4EFE-7318-49BE-AB9B-F8740C9A09F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7807</xdr:rowOff>
    </xdr:from>
    <xdr:to>
      <xdr:col>23</xdr:col>
      <xdr:colOff>184150</xdr:colOff>
      <xdr:row>84</xdr:row>
      <xdr:rowOff>109407</xdr:rowOff>
    </xdr:to>
    <xdr:sp macro="" textlink="">
      <xdr:nvSpPr>
        <xdr:cNvPr id="216" name="楕円 215">
          <a:extLst>
            <a:ext uri="{FF2B5EF4-FFF2-40B4-BE49-F238E27FC236}">
              <a16:creationId xmlns:a16="http://schemas.microsoft.com/office/drawing/2014/main" id="{85B47E5E-3199-40B5-83ED-572B79C81B92}"/>
            </a:ext>
          </a:extLst>
        </xdr:cNvPr>
        <xdr:cNvSpPr/>
      </xdr:nvSpPr>
      <xdr:spPr>
        <a:xfrm>
          <a:off x="4902200" y="144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151334</xdr:rowOff>
    </xdr:from>
    <xdr:ext cx="762000" cy="259045"/>
    <xdr:sp macro="" textlink="">
      <xdr:nvSpPr>
        <xdr:cNvPr id="217" name="人件費・物件費等の状況該当値テキスト">
          <a:extLst>
            <a:ext uri="{FF2B5EF4-FFF2-40B4-BE49-F238E27FC236}">
              <a16:creationId xmlns:a16="http://schemas.microsoft.com/office/drawing/2014/main" id="{F4ABC602-CBFD-427B-8701-881A7F5DEF9A}"/>
            </a:ext>
          </a:extLst>
        </xdr:cNvPr>
        <xdr:cNvSpPr txBox="1"/>
      </xdr:nvSpPr>
      <xdr:spPr>
        <a:xfrm>
          <a:off x="5041900" y="1438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86920</xdr:rowOff>
    </xdr:from>
    <xdr:to>
      <xdr:col>19</xdr:col>
      <xdr:colOff>184150</xdr:colOff>
      <xdr:row>84</xdr:row>
      <xdr:rowOff>17070</xdr:rowOff>
    </xdr:to>
    <xdr:sp macro="" textlink="">
      <xdr:nvSpPr>
        <xdr:cNvPr id="218" name="楕円 217">
          <a:extLst>
            <a:ext uri="{FF2B5EF4-FFF2-40B4-BE49-F238E27FC236}">
              <a16:creationId xmlns:a16="http://schemas.microsoft.com/office/drawing/2014/main" id="{34FB2D02-742E-41C5-84D3-F4439668A1F4}"/>
            </a:ext>
          </a:extLst>
        </xdr:cNvPr>
        <xdr:cNvSpPr/>
      </xdr:nvSpPr>
      <xdr:spPr>
        <a:xfrm>
          <a:off x="4064000" y="143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1847</xdr:rowOff>
    </xdr:from>
    <xdr:ext cx="736600" cy="259045"/>
    <xdr:sp macro="" textlink="">
      <xdr:nvSpPr>
        <xdr:cNvPr id="219" name="テキスト ボックス 218">
          <a:extLst>
            <a:ext uri="{FF2B5EF4-FFF2-40B4-BE49-F238E27FC236}">
              <a16:creationId xmlns:a16="http://schemas.microsoft.com/office/drawing/2014/main" id="{BDD5BA72-8D3E-4881-92E3-AFF152468866}"/>
            </a:ext>
          </a:extLst>
        </xdr:cNvPr>
        <xdr:cNvSpPr txBox="1"/>
      </xdr:nvSpPr>
      <xdr:spPr>
        <a:xfrm>
          <a:off x="3733800" y="1440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134088</xdr:rowOff>
    </xdr:from>
    <xdr:to>
      <xdr:col>15</xdr:col>
      <xdr:colOff>133350</xdr:colOff>
      <xdr:row>83</xdr:row>
      <xdr:rowOff>64238</xdr:rowOff>
    </xdr:to>
    <xdr:sp macro="" textlink="">
      <xdr:nvSpPr>
        <xdr:cNvPr id="220" name="楕円 219">
          <a:extLst>
            <a:ext uri="{FF2B5EF4-FFF2-40B4-BE49-F238E27FC236}">
              <a16:creationId xmlns:a16="http://schemas.microsoft.com/office/drawing/2014/main" id="{716FF944-A836-443A-BF12-FF7DA159FB5A}"/>
            </a:ext>
          </a:extLst>
        </xdr:cNvPr>
        <xdr:cNvSpPr/>
      </xdr:nvSpPr>
      <xdr:spPr>
        <a:xfrm>
          <a:off x="3175000" y="141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49015</xdr:rowOff>
    </xdr:from>
    <xdr:ext cx="762000" cy="259045"/>
    <xdr:sp macro="" textlink="">
      <xdr:nvSpPr>
        <xdr:cNvPr id="221" name="テキスト ボックス 220">
          <a:extLst>
            <a:ext uri="{FF2B5EF4-FFF2-40B4-BE49-F238E27FC236}">
              <a16:creationId xmlns:a16="http://schemas.microsoft.com/office/drawing/2014/main" id="{F833AA84-8D4D-402B-8837-55D6682239C7}"/>
            </a:ext>
          </a:extLst>
        </xdr:cNvPr>
        <xdr:cNvSpPr txBox="1"/>
      </xdr:nvSpPr>
      <xdr:spPr>
        <a:xfrm>
          <a:off x="2844800" y="1427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34792</xdr:rowOff>
    </xdr:from>
    <xdr:to>
      <xdr:col>11</xdr:col>
      <xdr:colOff>82550</xdr:colOff>
      <xdr:row>82</xdr:row>
      <xdr:rowOff>136392</xdr:rowOff>
    </xdr:to>
    <xdr:sp macro="" textlink="">
      <xdr:nvSpPr>
        <xdr:cNvPr id="222" name="楕円 221">
          <a:extLst>
            <a:ext uri="{FF2B5EF4-FFF2-40B4-BE49-F238E27FC236}">
              <a16:creationId xmlns:a16="http://schemas.microsoft.com/office/drawing/2014/main" id="{8BD8214B-324A-47EC-8EBC-79589A2E6994}"/>
            </a:ext>
          </a:extLst>
        </xdr:cNvPr>
        <xdr:cNvSpPr/>
      </xdr:nvSpPr>
      <xdr:spPr>
        <a:xfrm>
          <a:off x="2286000" y="14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121169</xdr:rowOff>
    </xdr:from>
    <xdr:ext cx="762000" cy="259045"/>
    <xdr:sp macro="" textlink="">
      <xdr:nvSpPr>
        <xdr:cNvPr id="223" name="テキスト ボックス 222">
          <a:extLst>
            <a:ext uri="{FF2B5EF4-FFF2-40B4-BE49-F238E27FC236}">
              <a16:creationId xmlns:a16="http://schemas.microsoft.com/office/drawing/2014/main" id="{9948C9FE-EFBB-4B3A-937D-02120150B6BA}"/>
            </a:ext>
          </a:extLst>
        </xdr:cNvPr>
        <xdr:cNvSpPr txBox="1"/>
      </xdr:nvSpPr>
      <xdr:spPr>
        <a:xfrm>
          <a:off x="1955800" y="1418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4054</xdr:rowOff>
    </xdr:from>
    <xdr:to>
      <xdr:col>7</xdr:col>
      <xdr:colOff>31750</xdr:colOff>
      <xdr:row>82</xdr:row>
      <xdr:rowOff>105654</xdr:rowOff>
    </xdr:to>
    <xdr:sp macro="" textlink="">
      <xdr:nvSpPr>
        <xdr:cNvPr id="224" name="楕円 223">
          <a:extLst>
            <a:ext uri="{FF2B5EF4-FFF2-40B4-BE49-F238E27FC236}">
              <a16:creationId xmlns:a16="http://schemas.microsoft.com/office/drawing/2014/main" id="{1785DEB3-C1BC-4154-B85E-0B4C7123760D}"/>
            </a:ext>
          </a:extLst>
        </xdr:cNvPr>
        <xdr:cNvSpPr/>
      </xdr:nvSpPr>
      <xdr:spPr>
        <a:xfrm>
          <a:off x="1397000" y="140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90431</xdr:rowOff>
    </xdr:from>
    <xdr:ext cx="762000" cy="259045"/>
    <xdr:sp macro="" textlink="">
      <xdr:nvSpPr>
        <xdr:cNvPr id="225" name="テキスト ボックス 224">
          <a:extLst>
            <a:ext uri="{FF2B5EF4-FFF2-40B4-BE49-F238E27FC236}">
              <a16:creationId xmlns:a16="http://schemas.microsoft.com/office/drawing/2014/main" id="{7387B5DC-91ED-4D6A-8421-FC1A217C463C}"/>
            </a:ext>
          </a:extLst>
        </xdr:cNvPr>
        <xdr:cNvSpPr txBox="1"/>
      </xdr:nvSpPr>
      <xdr:spPr>
        <a:xfrm>
          <a:off x="1066800" y="141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5CAFD249-4ABC-4FDE-B498-4C7430CC5C1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B10B595A-EB30-4B6C-A598-78772F58253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72DB1B30-7CFA-41E4-BDFC-929E22CC7DA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8A6994D-DECB-4373-BFAB-26E38409958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E12D5BD6-D9CA-4F2A-AB4B-1E04136749E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91AD77A1-70BF-48F3-96A1-81592F6847B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CD47F76A-0083-4628-8EE8-183AD17919E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90DA96F-7B5B-426B-B368-10EF33F63AA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1302A7FB-AB5A-4ADC-ADC2-FCE9868F872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3AFDB632-3C67-49CD-9CC4-DB0085BCA1A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2FF886CA-B3D6-43A6-849C-BB3AFD93EF1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F832D9D-CC92-4C55-A7FC-E23E43C1E1A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EAF908A-6C00-4C63-9FC1-36EEBEE1DA9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給与削減率の変更及び高卒寄与率の減少により、昨年度と比較しラスパイレス指数が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ただ、類似団体と比較しても指数は下回っており、引き続き、行財政構造改革を行い、類似団体や民間企業などとの給与水準の均衡を図るとともに、市民から理解が得られるような給与制度の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2690C992-B715-485D-B998-030821DEAE7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D2DFB790-A336-404E-BA77-B7D86281CE7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80028775-07B1-472A-9E66-C39317301792}"/>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60ECFCE1-7452-4BDA-B915-8118D2AFABD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1236E63E-E113-4FBB-AEF8-2D37C71E29B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2B3668F-BACC-4CE3-941E-B748D78270C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A5561235-4EAE-4168-9847-101308CCEB7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495C0976-25CB-4B32-A0E9-A60E60668FA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DA4784C0-7775-4A96-8323-7F4A3D6AFC7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2123471-057A-4AB6-9F8F-CAF57F76D30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2951B6A-0059-4846-A30C-1534BF1DC05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168E3AB9-B293-4B4D-BFAD-F2E9FC059BD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955D236-1B43-4D3D-BE8B-0795F64BB63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E625C8B-E81E-4B4A-9F64-4BD73BCA1C8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8741A070-2C18-4990-B1A6-0C9B968B6C9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92F888FD-8242-41E8-8025-60F6D0FD45C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D5F43BB-C1A2-48F9-A4B9-CA6813A6571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D9BC28EC-4124-46B0-A20E-F01788E396CE}"/>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5C8C4C35-D0AC-423E-B635-71F3C5DBF3F9}"/>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47C388D6-D73E-4636-BCFA-351B4FF1072A}"/>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7A369F5C-7334-4745-8644-9AA1580A973A}"/>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E11259E1-55B1-4ED8-B31B-E8E066BAD7AD}"/>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115207</xdr:rowOff>
    </xdr:to>
    <xdr:cxnSp macro="">
      <xdr:nvCxnSpPr>
        <xdr:cNvPr id="261" name="直線コネクタ 260">
          <a:extLst>
            <a:ext uri="{FF2B5EF4-FFF2-40B4-BE49-F238E27FC236}">
              <a16:creationId xmlns:a16="http://schemas.microsoft.com/office/drawing/2014/main" id="{396ADFEB-C409-4D9A-AC3C-7EE59B3322B3}"/>
            </a:ext>
          </a:extLst>
        </xdr:cNvPr>
        <xdr:cNvCxnSpPr/>
      </xdr:nvCxnSpPr>
      <xdr:spPr>
        <a:xfrm>
          <a:off x="16179800" y="141051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7F7475D1-EC48-4556-AF8C-F675EA9BADFC}"/>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85988C6A-3268-4AA7-ACA2-F4CF43112FED}"/>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F0AF042D-4690-4D30-A45D-BFE5B79F2FE0}"/>
            </a:ext>
          </a:extLst>
        </xdr:cNvPr>
        <xdr:cNvCxnSpPr/>
      </xdr:nvCxnSpPr>
      <xdr:spPr>
        <a:xfrm flipV="1">
          <a:off x="15290800" y="141051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294DC758-8F2C-4944-A57C-13694403AFF2}"/>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85609634-65C6-45B3-9B8E-6F32C84FD995}"/>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84</xdr:row>
      <xdr:rowOff>65314</xdr:rowOff>
    </xdr:to>
    <xdr:cxnSp macro="">
      <xdr:nvCxnSpPr>
        <xdr:cNvPr id="267" name="直線コネクタ 266">
          <a:extLst>
            <a:ext uri="{FF2B5EF4-FFF2-40B4-BE49-F238E27FC236}">
              <a16:creationId xmlns:a16="http://schemas.microsoft.com/office/drawing/2014/main" id="{4BB6F217-4A05-4AE0-B3CD-B95906CF13A4}"/>
            </a:ext>
          </a:extLst>
        </xdr:cNvPr>
        <xdr:cNvCxnSpPr/>
      </xdr:nvCxnSpPr>
      <xdr:spPr>
        <a:xfrm>
          <a:off x="14401800" y="141224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60EB3047-0B1E-43D9-81CB-06BDA0391187}"/>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A76803D5-AAAE-4039-B366-7A5D8586075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149679</xdr:rowOff>
    </xdr:to>
    <xdr:cxnSp macro="">
      <xdr:nvCxnSpPr>
        <xdr:cNvPr id="270" name="直線コネクタ 269">
          <a:extLst>
            <a:ext uri="{FF2B5EF4-FFF2-40B4-BE49-F238E27FC236}">
              <a16:creationId xmlns:a16="http://schemas.microsoft.com/office/drawing/2014/main" id="{117C7477-2876-47F1-AF6D-E8DFF3039256}"/>
            </a:ext>
          </a:extLst>
        </xdr:cNvPr>
        <xdr:cNvCxnSpPr/>
      </xdr:nvCxnSpPr>
      <xdr:spPr>
        <a:xfrm flipV="1">
          <a:off x="13512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C6A5C261-8407-4B5D-AE26-2B95C3AAE75C}"/>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BBDBF47A-C1BA-44CF-A5FA-3C9201C9469D}"/>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53A10EF8-3B1F-4E0E-9111-090E0383A134}"/>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14CBE238-3CF7-48CD-AD98-467E13970241}"/>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83A03D2-35C4-4C16-ADFC-4932DA52463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7510E33-1CD7-4584-81E4-6CEEE98A9D6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D0FD155-D6F8-4918-9A33-B7E5F971036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D123D7E-1D12-4F27-A42F-5275A4963EC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8E2082E-4937-44E3-B7A0-56732FDC949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80" name="楕円 279">
          <a:extLst>
            <a:ext uri="{FF2B5EF4-FFF2-40B4-BE49-F238E27FC236}">
              <a16:creationId xmlns:a16="http://schemas.microsoft.com/office/drawing/2014/main" id="{77F01409-1BC4-41DB-AAC9-B4C19F81AA0E}"/>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81" name="給与水準   （国との比較）該当値テキスト">
          <a:extLst>
            <a:ext uri="{FF2B5EF4-FFF2-40B4-BE49-F238E27FC236}">
              <a16:creationId xmlns:a16="http://schemas.microsoft.com/office/drawing/2014/main" id="{26DDED7F-6ADB-446C-8E0D-45EFB815E8CA}"/>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2" name="楕円 281">
          <a:extLst>
            <a:ext uri="{FF2B5EF4-FFF2-40B4-BE49-F238E27FC236}">
              <a16:creationId xmlns:a16="http://schemas.microsoft.com/office/drawing/2014/main" id="{DB9AA486-2F55-4169-93C7-8548AAE9BCF9}"/>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3" name="テキスト ボックス 282">
          <a:extLst>
            <a:ext uri="{FF2B5EF4-FFF2-40B4-BE49-F238E27FC236}">
              <a16:creationId xmlns:a16="http://schemas.microsoft.com/office/drawing/2014/main" id="{4108742C-1E3E-439F-B408-FADFAFF62B18}"/>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ADF66BC0-0D59-4546-B109-E69C74E4F116}"/>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C121C78F-A205-4C1C-B24F-A44B28FE3FF4}"/>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a:extLst>
            <a:ext uri="{FF2B5EF4-FFF2-40B4-BE49-F238E27FC236}">
              <a16:creationId xmlns:a16="http://schemas.microsoft.com/office/drawing/2014/main" id="{9DEBDFC6-1513-42F6-9626-F13FF014132D}"/>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EA42C21-668F-4F09-9874-603ACB83F8C7}"/>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8" name="楕円 287">
          <a:extLst>
            <a:ext uri="{FF2B5EF4-FFF2-40B4-BE49-F238E27FC236}">
              <a16:creationId xmlns:a16="http://schemas.microsoft.com/office/drawing/2014/main" id="{ED3E7D61-D415-4B05-A169-2FF609A4243A}"/>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9" name="テキスト ボックス 288">
          <a:extLst>
            <a:ext uri="{FF2B5EF4-FFF2-40B4-BE49-F238E27FC236}">
              <a16:creationId xmlns:a16="http://schemas.microsoft.com/office/drawing/2014/main" id="{83FA095E-0C23-4B20-B535-BF0C3ED2C59C}"/>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B3CE2CD2-71DC-4187-AEC7-A1356560391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70CEBD8D-F933-4FFD-8ACD-B20DBBFBEF2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614122E7-9CD1-4648-B5C9-B895C2C4948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51ED1961-24E3-4E2C-848F-396416AEFB0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18CFAAF-6C01-418B-B921-FEB32258D8A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B49437F8-02BA-4AE6-9A64-AA895D2FE11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DBA6CB9A-8907-4430-BE88-4860D966DF0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873EB7E1-9813-4A8D-B41C-6096FA65A2F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99DDF28-6F2C-46E3-925A-957352D6F15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21114B38-491E-472C-9A3F-A4FBCD497E1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6823E79E-D280-4BBB-878B-B45086C7A8C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10AC02FF-A6BC-4E46-BC5D-827610C8E91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712F0EC2-9C84-46C6-84E7-E4E1ADF8B2B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　今後も三田市定員適正化計画に基づき、将来の人員体制を見据え計画的な職員採用を行うとともに、職員定数の適正化に努める。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BA7CC12-8E7E-4ED1-ABD4-E0403A0AB8B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9A27F95-5A18-46D0-92FD-E6F9C55F01D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F4320E2-BB94-4568-93A9-2C715FBA879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8F749A74-029B-4EA7-8DA0-9DC2D1C655F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61A18785-5BB6-4690-A962-B2968EE7C49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7EB83231-F8FF-4BE7-AFB6-157726EEFE0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6C7E3754-8354-44BA-95F3-24F35D7BDED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441118F-A267-44FA-B6CA-B5FCD4A583C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3820C614-A5A3-4A5C-B8E3-857C70ECE1B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D187B2D-086D-4E30-B566-64FA4428386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2737090-9029-4C6A-87FB-94495A055834}"/>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1AC32F9-FD7F-446C-9A62-164ED65D31F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C6726584-ABAB-4908-97D2-A29930E128F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26EAF6C-7AAF-477D-8E32-772948F79CA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9AE71FA5-788F-4FA4-807C-278DBEBE2D7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F790917E-32B0-4C30-A53C-8743243F3A4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7F1CCEE5-3FD1-42B3-8053-398D427B1FB9}"/>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A44B615-6CA8-4BED-9391-EB9AE1973F09}"/>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D150994B-0B50-403C-95D0-1D1738E57373}"/>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DA377803-9B4A-42D5-9CE5-A2F4BE78D38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E990383B-9574-4E48-B1DB-1DC07AAA3EC4}"/>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45931</xdr:rowOff>
    </xdr:from>
    <xdr:to>
      <xdr:col>81</xdr:col>
      <xdr:colOff>44450</xdr:colOff>
      <xdr:row>63</xdr:row>
      <xdr:rowOff>96203</xdr:rowOff>
    </xdr:to>
    <xdr:cxnSp macro="">
      <xdr:nvCxnSpPr>
        <xdr:cNvPr id="324" name="直線コネクタ 323">
          <a:extLst>
            <a:ext uri="{FF2B5EF4-FFF2-40B4-BE49-F238E27FC236}">
              <a16:creationId xmlns:a16="http://schemas.microsoft.com/office/drawing/2014/main" id="{A597C09F-409E-4454-957F-0EB3268027B4}"/>
            </a:ext>
          </a:extLst>
        </xdr:cNvPr>
        <xdr:cNvCxnSpPr/>
      </xdr:nvCxnSpPr>
      <xdr:spPr>
        <a:xfrm>
          <a:off x="16179800" y="10847281"/>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28991351-746A-4B68-B85A-D0CDBFD1D8F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7C39432F-DD07-473C-808B-960694546D19}"/>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33867</xdr:rowOff>
    </xdr:from>
    <xdr:to>
      <xdr:col>77</xdr:col>
      <xdr:colOff>44450</xdr:colOff>
      <xdr:row>63</xdr:row>
      <xdr:rowOff>45931</xdr:rowOff>
    </xdr:to>
    <xdr:cxnSp macro="">
      <xdr:nvCxnSpPr>
        <xdr:cNvPr id="327" name="直線コネクタ 326">
          <a:extLst>
            <a:ext uri="{FF2B5EF4-FFF2-40B4-BE49-F238E27FC236}">
              <a16:creationId xmlns:a16="http://schemas.microsoft.com/office/drawing/2014/main" id="{6E3D0D6E-2039-4A14-BF9F-322DE546685A}"/>
            </a:ext>
          </a:extLst>
        </xdr:cNvPr>
        <xdr:cNvCxnSpPr/>
      </xdr:nvCxnSpPr>
      <xdr:spPr>
        <a:xfrm>
          <a:off x="15290800" y="108352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A7FE698C-F48A-462F-9940-B33F1CA55497}"/>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56E6F56F-5CEB-402B-878C-2C4C8DDF0862}"/>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33867</xdr:rowOff>
    </xdr:to>
    <xdr:cxnSp macro="">
      <xdr:nvCxnSpPr>
        <xdr:cNvPr id="330" name="直線コネクタ 329">
          <a:extLst>
            <a:ext uri="{FF2B5EF4-FFF2-40B4-BE49-F238E27FC236}">
              <a16:creationId xmlns:a16="http://schemas.microsoft.com/office/drawing/2014/main" id="{24D81F83-6770-4DB7-BBB0-CFF266D43FBC}"/>
            </a:ext>
          </a:extLst>
        </xdr:cNvPr>
        <xdr:cNvCxnSpPr/>
      </xdr:nvCxnSpPr>
      <xdr:spPr>
        <a:xfrm>
          <a:off x="14401800" y="1079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725E8175-A3A1-4EBB-8A1D-6A2A9219A376}"/>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1E43DC0C-2E76-44EE-A1F9-8C1FF2339F0D}"/>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138959</xdr:rowOff>
    </xdr:from>
    <xdr:to>
      <xdr:col>68</xdr:col>
      <xdr:colOff>152400</xdr:colOff>
      <xdr:row>62</xdr:row>
      <xdr:rowOff>165100</xdr:rowOff>
    </xdr:to>
    <xdr:cxnSp macro="">
      <xdr:nvCxnSpPr>
        <xdr:cNvPr id="333" name="直線コネクタ 332">
          <a:extLst>
            <a:ext uri="{FF2B5EF4-FFF2-40B4-BE49-F238E27FC236}">
              <a16:creationId xmlns:a16="http://schemas.microsoft.com/office/drawing/2014/main" id="{C89D6BDE-8FC7-4F1C-8EAF-A3E5508A0D09}"/>
            </a:ext>
          </a:extLst>
        </xdr:cNvPr>
        <xdr:cNvCxnSpPr/>
      </xdr:nvCxnSpPr>
      <xdr:spPr>
        <a:xfrm>
          <a:off x="13512800" y="107688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15E7B7A8-7522-435A-B222-2AFD4350AF53}"/>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4088FC9A-F627-46B7-AACD-23D695F788D1}"/>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1D26D6F2-8C16-4F5F-B995-F1ACF802CF9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8543905-2F35-43EC-9C69-182C148FE502}"/>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3B47D9D-874B-48A4-B548-808C4476EE3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FB0E49F-D5D1-4833-9AF4-B70A45613DC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48A8337-9914-4EE9-808F-5D03526542A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E8B7B78-C0D8-4865-A210-139DD2AC81F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EAA8649-D6DD-419E-A6F5-BE58CAF233C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45403</xdr:rowOff>
    </xdr:from>
    <xdr:to>
      <xdr:col>81</xdr:col>
      <xdr:colOff>95250</xdr:colOff>
      <xdr:row>63</xdr:row>
      <xdr:rowOff>147003</xdr:rowOff>
    </xdr:to>
    <xdr:sp macro="" textlink="">
      <xdr:nvSpPr>
        <xdr:cNvPr id="343" name="楕円 342">
          <a:extLst>
            <a:ext uri="{FF2B5EF4-FFF2-40B4-BE49-F238E27FC236}">
              <a16:creationId xmlns:a16="http://schemas.microsoft.com/office/drawing/2014/main" id="{3E94BC6A-0154-44C0-B245-3FB8F348AB4C}"/>
            </a:ext>
          </a:extLst>
        </xdr:cNvPr>
        <xdr:cNvSpPr/>
      </xdr:nvSpPr>
      <xdr:spPr>
        <a:xfrm>
          <a:off x="16967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17480</xdr:rowOff>
    </xdr:from>
    <xdr:ext cx="762000" cy="259045"/>
    <xdr:sp macro="" textlink="">
      <xdr:nvSpPr>
        <xdr:cNvPr id="344" name="定員管理の状況該当値テキスト">
          <a:extLst>
            <a:ext uri="{FF2B5EF4-FFF2-40B4-BE49-F238E27FC236}">
              <a16:creationId xmlns:a16="http://schemas.microsoft.com/office/drawing/2014/main" id="{2F1252A6-7953-4100-B44D-53656AED33F0}"/>
            </a:ext>
          </a:extLst>
        </xdr:cNvPr>
        <xdr:cNvSpPr txBox="1"/>
      </xdr:nvSpPr>
      <xdr:spPr>
        <a:xfrm>
          <a:off x="17106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45" name="楕円 344">
          <a:extLst>
            <a:ext uri="{FF2B5EF4-FFF2-40B4-BE49-F238E27FC236}">
              <a16:creationId xmlns:a16="http://schemas.microsoft.com/office/drawing/2014/main" id="{92273931-1CD2-41E4-9EF4-97CF252AEA56}"/>
            </a:ext>
          </a:extLst>
        </xdr:cNvPr>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6" name="テキスト ボックス 345">
          <a:extLst>
            <a:ext uri="{FF2B5EF4-FFF2-40B4-BE49-F238E27FC236}">
              <a16:creationId xmlns:a16="http://schemas.microsoft.com/office/drawing/2014/main" id="{57BA1EA4-A176-443E-B1FD-9785B7B4EFA6}"/>
            </a:ext>
          </a:extLst>
        </xdr:cNvPr>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154517</xdr:rowOff>
    </xdr:from>
    <xdr:to>
      <xdr:col>73</xdr:col>
      <xdr:colOff>44450</xdr:colOff>
      <xdr:row>63</xdr:row>
      <xdr:rowOff>84667</xdr:rowOff>
    </xdr:to>
    <xdr:sp macro="" textlink="">
      <xdr:nvSpPr>
        <xdr:cNvPr id="347" name="楕円 346">
          <a:extLst>
            <a:ext uri="{FF2B5EF4-FFF2-40B4-BE49-F238E27FC236}">
              <a16:creationId xmlns:a16="http://schemas.microsoft.com/office/drawing/2014/main" id="{19C2DC82-B749-4A65-8E98-6023912731E7}"/>
            </a:ext>
          </a:extLst>
        </xdr:cNvPr>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48" name="テキスト ボックス 347">
          <a:extLst>
            <a:ext uri="{FF2B5EF4-FFF2-40B4-BE49-F238E27FC236}">
              <a16:creationId xmlns:a16="http://schemas.microsoft.com/office/drawing/2014/main" id="{90FE486C-5B7E-4274-A7A7-6ED8ADD151D2}"/>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9" name="楕円 348">
          <a:extLst>
            <a:ext uri="{FF2B5EF4-FFF2-40B4-BE49-F238E27FC236}">
              <a16:creationId xmlns:a16="http://schemas.microsoft.com/office/drawing/2014/main" id="{9996AF81-6BBF-4795-9539-FEE05AAB4453}"/>
            </a:ext>
          </a:extLst>
        </xdr:cNvPr>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50" name="テキスト ボックス 349">
          <a:extLst>
            <a:ext uri="{FF2B5EF4-FFF2-40B4-BE49-F238E27FC236}">
              <a16:creationId xmlns:a16="http://schemas.microsoft.com/office/drawing/2014/main" id="{96A240F8-C8F0-49FE-A677-687F6373E3B8}"/>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88159</xdr:rowOff>
    </xdr:from>
    <xdr:to>
      <xdr:col>64</xdr:col>
      <xdr:colOff>152400</xdr:colOff>
      <xdr:row>63</xdr:row>
      <xdr:rowOff>18309</xdr:rowOff>
    </xdr:to>
    <xdr:sp macro="" textlink="">
      <xdr:nvSpPr>
        <xdr:cNvPr id="351" name="楕円 350">
          <a:extLst>
            <a:ext uri="{FF2B5EF4-FFF2-40B4-BE49-F238E27FC236}">
              <a16:creationId xmlns:a16="http://schemas.microsoft.com/office/drawing/2014/main" id="{0A2952A0-23AF-47EE-AFE7-E07809BE0E3F}"/>
            </a:ext>
          </a:extLst>
        </xdr:cNvPr>
        <xdr:cNvSpPr/>
      </xdr:nvSpPr>
      <xdr:spPr>
        <a:xfrm>
          <a:off x="13462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28486</xdr:rowOff>
    </xdr:from>
    <xdr:ext cx="762000" cy="259045"/>
    <xdr:sp macro="" textlink="">
      <xdr:nvSpPr>
        <xdr:cNvPr id="352" name="テキスト ボックス 351">
          <a:extLst>
            <a:ext uri="{FF2B5EF4-FFF2-40B4-BE49-F238E27FC236}">
              <a16:creationId xmlns:a16="http://schemas.microsoft.com/office/drawing/2014/main" id="{98A873FB-5973-4715-BA60-D2EE0EFB1E27}"/>
            </a:ext>
          </a:extLst>
        </xdr:cNvPr>
        <xdr:cNvSpPr txBox="1"/>
      </xdr:nvSpPr>
      <xdr:spPr>
        <a:xfrm>
          <a:off x="13131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C08B9223-4524-4287-A235-A3A08E062FC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6E7C680D-159B-4ADE-A88D-E3ED62902FA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62F58CF6-00A4-4854-9E64-7768B11BE9D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E455C4E7-64CF-4164-B9E3-FFA696C475D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8F2418D3-2434-4404-A094-02A6EA3104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552F0E5D-EB4B-4CDD-8569-4A1F3C95049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BF243C33-47D0-4755-B553-56DE0B86906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270BD598-34F1-43E1-B520-C9962611E12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AD3FFB2-2A42-4E6B-A8E0-DB73E1EC367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E2EEA635-A79E-4F94-93ED-EE58110E404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F5B221E2-722B-494C-B721-AC0C09A888E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CFAA0068-7588-492D-86F6-B414F9A8F66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4E713239-9ED5-4659-8711-9B259C3454B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要因としては、普通建設事業の減少や地方債元利償還金及び立替施行償還金が償還ピークを過ぎており、影響が減少しているためである。実質公債費比率は今後数年間は減少していくが、その後は公共施設の老朽化に伴う更新費用等が必要になるため増加に転じる見込みである。今後も、地方債の新規発行抑制などにより、財政の健全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8100089E-DC46-4CCE-B032-361A959E33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5977A8D-B687-4B54-A0B5-E3ECA99A9CC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A8FFDC7-A777-49C2-B82D-C6452AF699F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55D22F4B-7572-4025-B770-50B86796C03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4B0DCEBF-22C9-4E3B-9E7A-4868F944AC8A}"/>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C1CD2FF-253B-4194-9E00-3EE92CC0950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E32CF802-B6AF-497A-9A58-9ADBAE627434}"/>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ADE73265-3545-4A42-A5E1-A8A4BE48497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CA31D66B-9382-4842-9CE9-ECF806489302}"/>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FB9215FF-33F4-4BAB-ABC5-A619BF461A57}"/>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4BAFDADD-2146-45EB-A4A6-13E2F482629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C912C9B8-D8D0-49AE-9729-737B6A3A3B4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1F8F7D87-AE5A-4327-87DB-8F8AE0477ABD}"/>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E37744F1-BA79-475E-BA97-793AF1BEE68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2E36C108-EDCE-44E4-BBA0-343AA2CBC3F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5F4ED9D6-65AD-4B04-AE64-1F3CC1936F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3DA827C6-568A-4380-9B9C-6642A841BA7D}"/>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4FAFF28-601C-46A9-9F76-D074B9B51E6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D3BE65D-3EA6-4A99-8B34-87D191478733}"/>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B3EB61E5-5CC0-404D-B3BA-1B80FB3290EB}"/>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F423FA3A-59BC-438E-95CA-97E98607BBF3}"/>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139398</xdr:rowOff>
    </xdr:to>
    <xdr:cxnSp macro="">
      <xdr:nvCxnSpPr>
        <xdr:cNvPr id="387" name="直線コネクタ 386">
          <a:extLst>
            <a:ext uri="{FF2B5EF4-FFF2-40B4-BE49-F238E27FC236}">
              <a16:creationId xmlns:a16="http://schemas.microsoft.com/office/drawing/2014/main" id="{580DCDF4-008C-4268-82D2-92024E3DBE94}"/>
            </a:ext>
          </a:extLst>
        </xdr:cNvPr>
        <xdr:cNvCxnSpPr/>
      </xdr:nvCxnSpPr>
      <xdr:spPr>
        <a:xfrm flipV="1">
          <a:off x="16179800" y="71113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E24A3D76-EB54-4705-9EDD-547A01956C29}"/>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CE89DEFA-6532-4651-96B2-D4EED5A4D652}"/>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90" name="直線コネクタ 389">
          <a:extLst>
            <a:ext uri="{FF2B5EF4-FFF2-40B4-BE49-F238E27FC236}">
              <a16:creationId xmlns:a16="http://schemas.microsoft.com/office/drawing/2014/main" id="{99DFBB19-D592-494B-A168-AC086080C1C3}"/>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6F9EADEF-4988-4637-9D12-1A4C88D1756E}"/>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E93F75A3-DC7D-4744-8C3D-89EBB409C56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3" name="直線コネクタ 392">
          <a:extLst>
            <a:ext uri="{FF2B5EF4-FFF2-40B4-BE49-F238E27FC236}">
              <a16:creationId xmlns:a16="http://schemas.microsoft.com/office/drawing/2014/main" id="{33D6D3C4-208F-4163-BE2A-E5439FC4F498}"/>
            </a:ext>
          </a:extLst>
        </xdr:cNvPr>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3D0CC388-7750-43ED-96AA-621AFE0FABC5}"/>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7E0F2B31-0023-428D-963F-2352240CB9A8}"/>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82852</xdr:rowOff>
    </xdr:to>
    <xdr:cxnSp macro="">
      <xdr:nvCxnSpPr>
        <xdr:cNvPr id="396" name="直線コネクタ 395">
          <a:extLst>
            <a:ext uri="{FF2B5EF4-FFF2-40B4-BE49-F238E27FC236}">
              <a16:creationId xmlns:a16="http://schemas.microsoft.com/office/drawing/2014/main" id="{9D54DA7A-9CFC-4FAD-A13F-6465D262D39F}"/>
            </a:ext>
          </a:extLst>
        </xdr:cNvPr>
        <xdr:cNvCxnSpPr/>
      </xdr:nvCxnSpPr>
      <xdr:spPr>
        <a:xfrm flipV="1">
          <a:off x="13512800" y="72033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8B0349B3-4A66-4C9C-A182-DEEC57E5C39F}"/>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8D389702-FAA2-489F-BCA7-BE5BA4869C86}"/>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5862655D-F8D4-48DB-B431-671AFF51CB11}"/>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3ED6EC2A-5104-4354-B1D0-E2086604261D}"/>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9BD670F-C3B7-4832-9115-1D4F31A853F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E23BFC6-27B2-4DCF-A95E-D9E8E3DAF6F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CEE814E-A493-44F2-9F28-8B5C6F06788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F2B2619B-D7E7-4F19-9580-4FF14E775A0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C014FB1D-1C68-49EF-A14D-191C38B7F4D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6" name="楕円 405">
          <a:extLst>
            <a:ext uri="{FF2B5EF4-FFF2-40B4-BE49-F238E27FC236}">
              <a16:creationId xmlns:a16="http://schemas.microsoft.com/office/drawing/2014/main" id="{771CDFC3-14EF-44D2-84A2-D12DD7313AB9}"/>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7" name="公債費負担の状況該当値テキスト">
          <a:extLst>
            <a:ext uri="{FF2B5EF4-FFF2-40B4-BE49-F238E27FC236}">
              <a16:creationId xmlns:a16="http://schemas.microsoft.com/office/drawing/2014/main" id="{5B56437A-1CCE-4B31-A669-0E8C80E5BAF4}"/>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8" name="楕円 407">
          <a:extLst>
            <a:ext uri="{FF2B5EF4-FFF2-40B4-BE49-F238E27FC236}">
              <a16:creationId xmlns:a16="http://schemas.microsoft.com/office/drawing/2014/main" id="{DCE35D1D-1EA1-4E63-869C-96D7594AEDCB}"/>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9" name="テキスト ボックス 408">
          <a:extLst>
            <a:ext uri="{FF2B5EF4-FFF2-40B4-BE49-F238E27FC236}">
              <a16:creationId xmlns:a16="http://schemas.microsoft.com/office/drawing/2014/main" id="{B593909E-58F5-4D0E-91A7-851C46E49F69}"/>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0" name="楕円 409">
          <a:extLst>
            <a:ext uri="{FF2B5EF4-FFF2-40B4-BE49-F238E27FC236}">
              <a16:creationId xmlns:a16="http://schemas.microsoft.com/office/drawing/2014/main" id="{6D7D0267-F401-49BB-B9AD-83345A2BA5D5}"/>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1" name="テキスト ボックス 410">
          <a:extLst>
            <a:ext uri="{FF2B5EF4-FFF2-40B4-BE49-F238E27FC236}">
              <a16:creationId xmlns:a16="http://schemas.microsoft.com/office/drawing/2014/main" id="{8FC6BEDA-B572-4049-80A1-A116230B1773}"/>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2" name="楕円 411">
          <a:extLst>
            <a:ext uri="{FF2B5EF4-FFF2-40B4-BE49-F238E27FC236}">
              <a16:creationId xmlns:a16="http://schemas.microsoft.com/office/drawing/2014/main" id="{10DC38F9-0FB7-41C2-9B8E-850E7A5C8997}"/>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3" name="テキスト ボックス 412">
          <a:extLst>
            <a:ext uri="{FF2B5EF4-FFF2-40B4-BE49-F238E27FC236}">
              <a16:creationId xmlns:a16="http://schemas.microsoft.com/office/drawing/2014/main" id="{4BE903CB-07BD-4FC7-B5B9-04545C6064B3}"/>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4" name="楕円 413">
          <a:extLst>
            <a:ext uri="{FF2B5EF4-FFF2-40B4-BE49-F238E27FC236}">
              <a16:creationId xmlns:a16="http://schemas.microsoft.com/office/drawing/2014/main" id="{DF9DCA4E-C414-42FE-B4E8-9EFEC9B6BA13}"/>
            </a:ext>
          </a:extLst>
        </xdr:cNvPr>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5" name="テキスト ボックス 414">
          <a:extLst>
            <a:ext uri="{FF2B5EF4-FFF2-40B4-BE49-F238E27FC236}">
              <a16:creationId xmlns:a16="http://schemas.microsoft.com/office/drawing/2014/main" id="{1DAB3039-3EC6-4113-86C1-DF4BAA9884CE}"/>
            </a:ext>
          </a:extLst>
        </xdr:cNvPr>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C28CA209-254C-47DC-A929-AA4306A3CB7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FD792316-A15C-4485-B151-EFB6EB737FF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85800DB7-D4CF-418B-B7E1-4318FA4EBA7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79F8371E-71D9-44D6-B3FD-B098EEC86B4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D1070EF1-4887-4564-AD44-3B6F50EFE05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14AF4E6E-37DD-431C-ACFD-1A48C171EE5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869F1895-929B-49BA-B47E-ECF96DBEF21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EDA91518-30F0-4652-B2C3-D76177A9B7A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C2C4C42-C9CD-4E4E-A161-8B6245B2E93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A4AF1008-0D3F-46D3-93FA-573C856FAFE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3C8B2CBD-2790-43B6-AC3E-A653976BE66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D5A2166A-3341-4C58-BBB5-0735830841A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34A00BC1-6019-4863-BDD2-195719AC412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年度以降マイナスとなっているのは、ニュータウン開発時の学校等立替施行及び市債残高、企業債残高の減少が大きく起因し、将来債務が大幅に減少したためである。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E7EC3BCA-A113-4F20-B0EC-BE156445198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75A112F5-CE9F-4506-8635-2F552A819CF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BE57E13D-E040-44F3-AC69-ED39CE98DF8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B77A396-78AA-44CD-9E31-05A7FB8283F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AA6FC0DE-F196-45A9-AB9B-A796B7CDF4B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87F35393-2842-4C22-990E-86C1A3C5F73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DB4F3FA1-3319-4EA6-A9AB-ADBBFE4D455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6CBB4A66-247D-4710-A6DE-4348FE7D160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3D096031-95D2-4745-AE2C-A99CA15F530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CDAD8014-5489-4A17-92B6-9E0672FCD89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FF297491-B7A4-4534-BD4C-2D840E6296A4}"/>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780C6B4D-80B1-4C15-A88C-DDD7470E638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A0E29C81-9A31-4CC1-ABF0-2011D256D7F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98641CD8-3BD9-44CF-B2D8-1C5B9D38AC1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E5A757F-B9CA-4223-A3D2-4D976F34776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38315FEB-792F-4434-8DC0-7F3B89ECA0C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9BFA8667-2E91-40C7-9965-481F3F649A2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5B763F37-071F-4507-B7D4-A81AD65BE87B}"/>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282597C8-B669-4B26-90A5-3A174B584C2A}"/>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BA9FC2B3-8EEC-4BDF-9380-553DE39E17DA}"/>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F7DA2073-2D0A-4D5F-9C15-710143C26D24}"/>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D7BED9F8-199C-486D-ACBC-A900CE0594A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E07E67EF-2332-4680-B04B-34F119EDEF22}"/>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C80A3A1B-6BB9-4A00-8024-1D1644B74E1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BAF31578-486D-4578-AF0D-96B1256595A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ED3B9535-8857-4B37-A4EA-30710B6778A5}"/>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E293194E-F5A3-4ED1-B200-4CA4145A5ACA}"/>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16741B9B-758B-4033-A97C-163E37ED776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1CD2400D-6C13-40DA-B750-6CC177A3957C}"/>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8A78169A-3E63-4BB6-8017-6633E8C316F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97299808-29A3-4C59-8FCB-7282AAEDA716}"/>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0ADA7FDA-17E6-4988-A7A6-B4A2CA587D9B}"/>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E496C6F-AFCB-4A7F-8914-76A76661E46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81C9B82-4B2D-42F0-BB06-706B412C73E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75A3EC4-8304-4194-B849-3815F5D3765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4F2804A-7468-4C7F-BD39-9036CFA9117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BC80CBB-1A73-4DC6-8486-599AC53CED2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108,387
107,212
210.32
42,269,751
41,285,040
479,420
23,346,189
30,593,139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ポイント増加しており、類似団体平均数値に対して高い水準になっている。</a:t>
          </a:r>
        </a:p>
        <a:p>
          <a:r>
            <a:rPr kumimoji="1" lang="ja-JP" altLang="en-US" sz="1300">
              <a:latin typeface="ＭＳ Ｐゴシック" panose="020B0600070205080204" pitchFamily="50" charset="-128"/>
              <a:ea typeface="ＭＳ Ｐゴシック" panose="020B0600070205080204" pitchFamily="50" charset="-128"/>
            </a:rPr>
            <a:t>　これは、人口急増期に多くの職員を採用したことにより職員の平均年齢が高く、人件費総額が高くなっていることによる。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33274</xdr:rowOff>
    </xdr:from>
    <xdr:to>
      <xdr:col>24</xdr:col>
      <xdr:colOff>25400</xdr:colOff>
      <xdr:row>41</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70627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24130</xdr:rowOff>
    </xdr:from>
    <xdr:to>
      <xdr:col>19</xdr:col>
      <xdr:colOff>187325</xdr:colOff>
      <xdr:row>41</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7053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129286</xdr:rowOff>
    </xdr:from>
    <xdr:to>
      <xdr:col>15</xdr:col>
      <xdr:colOff>98425</xdr:colOff>
      <xdr:row>41</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158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129286</xdr:rowOff>
    </xdr:from>
    <xdr:to>
      <xdr:col>11</xdr:col>
      <xdr:colOff>9525</xdr:colOff>
      <xdr:row>39</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158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37338</xdr:rowOff>
    </xdr:from>
    <xdr:to>
      <xdr:col>24</xdr:col>
      <xdr:colOff>76200</xdr:colOff>
      <xdr:row>41</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117365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153924</xdr:rowOff>
    </xdr:from>
    <xdr:to>
      <xdr:col>20</xdr:col>
      <xdr:colOff>38100</xdr:colOff>
      <xdr:row>41</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9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144780</xdr:rowOff>
    </xdr:from>
    <xdr:to>
      <xdr:col>15</xdr:col>
      <xdr:colOff>149225</xdr:colOff>
      <xdr:row>41</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78486</xdr:rowOff>
    </xdr:from>
    <xdr:to>
      <xdr:col>11</xdr:col>
      <xdr:colOff>60325</xdr:colOff>
      <xdr:row>40</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年度から減少傾向であったが、令和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ポイント高くなっている。類似団体平均数値に対しては下回っているものの、今後も引き続き内部管理経費の削減や公共施設の維持管理経費の削減に努める。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48079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212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99786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48079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113393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62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となったが、依然として類似団体中では低い水準となっている。高齢化率や生活保護率が低く扶助対象者が少ないことによる。しかし、近年は子育て関連や障害者施策に係る経費が増加しており、また、将来的には高齢化に伴う社会保障費等の増加が見込まれることから、健康寿命延伸の取組みなどによる医療費の抑制を図り、扶助費増加の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85090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46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16510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3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92710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維持補修費、繰出金に係る経常収支比率は、類似団体平均と比べ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これは、類似団体に比べ高齢化率が低いことによるが、今後高齢化率の上昇に伴い増加傾向が見込まれるため、市民の健康的な生活の維持・増進のための取り組みを進めることにより、経費の縮減に努める。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補助費等にかかる経常収支比率は、類似団体の中でも高い水準であったが、その差は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ポイントと徐々に改善してきている。</a:t>
          </a:r>
        </a:p>
        <a:p>
          <a:r>
            <a:rPr kumimoji="1" lang="ja-JP" altLang="en-US" sz="1300">
              <a:latin typeface="ＭＳ Ｐゴシック" panose="020B0600070205080204" pitchFamily="50" charset="-128"/>
              <a:ea typeface="ＭＳ Ｐゴシック" panose="020B0600070205080204" pitchFamily="50" charset="-128"/>
            </a:rPr>
            <a:t>　要因としては、公営企業である市民病院事業会計への建設償還額を含む補助金額が、類似団体と比べて多いことが挙げられる。</a:t>
          </a:r>
        </a:p>
        <a:p>
          <a:r>
            <a:rPr kumimoji="1" lang="ja-JP" altLang="en-US" sz="1300">
              <a:latin typeface="ＭＳ Ｐゴシック" panose="020B0600070205080204" pitchFamily="50" charset="-128"/>
              <a:ea typeface="ＭＳ Ｐゴシック" panose="020B0600070205080204" pitchFamily="50" charset="-128"/>
            </a:rPr>
            <a:t>　今後、各種団体等への補助金を含め適正化を図っていく。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03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17272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おり、減少傾向が続いている。これは、地方債の新規発行抑制に努めていることによるが、依然として類似団体平均よりも高い水準であり、今後はさらに公共施設の老朽化に伴う更新費用等に伴う起債が必要になるため増加に転じる見込みのため、今後も引き続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7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ポイント高くなっており、類似団体平均よりも高い水準である。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今後は高齢化率の上昇などで扶助費等の増加が見込まれるため、内部管理経費等の一層の削減を推進し、歳出の削減に努める。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429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76</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77</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26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10787</xdr:rowOff>
    </xdr:from>
    <xdr:to>
      <xdr:col>29</xdr:col>
      <xdr:colOff>127000</xdr:colOff>
      <xdr:row>15</xdr:row>
      <xdr:rowOff>62611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30162"/>
          <a:ext cx="647700" cy="5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62611</xdr:rowOff>
    </xdr:from>
    <xdr:to>
      <xdr:col>26</xdr:col>
      <xdr:colOff>50800</xdr:colOff>
      <xdr:row>15</xdr:row>
      <xdr:rowOff>131191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81986"/>
          <a:ext cx="698500" cy="6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131191</xdr:rowOff>
    </xdr:from>
    <xdr:to>
      <xdr:col>22</xdr:col>
      <xdr:colOff>114300</xdr:colOff>
      <xdr:row>16</xdr:row>
      <xdr:rowOff>14651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50566"/>
          <a:ext cx="698500" cy="5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14651</xdr:rowOff>
    </xdr:from>
    <xdr:to>
      <xdr:col>18</xdr:col>
      <xdr:colOff>177800</xdr:colOff>
      <xdr:row>16</xdr:row>
      <xdr:rowOff>33693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05476"/>
          <a:ext cx="698500" cy="1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131437</xdr:rowOff>
    </xdr:from>
    <xdr:to>
      <xdr:col>29</xdr:col>
      <xdr:colOff>177800</xdr:colOff>
      <xdr:row>15</xdr:row>
      <xdr:rowOff>61587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7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147964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11811</xdr:rowOff>
    </xdr:from>
    <xdr:to>
      <xdr:col>26</xdr:col>
      <xdr:colOff>101600</xdr:colOff>
      <xdr:row>15</xdr:row>
      <xdr:rowOff>113411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123588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0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80391</xdr:rowOff>
    </xdr:from>
    <xdr:to>
      <xdr:col>22</xdr:col>
      <xdr:colOff>165100</xdr:colOff>
      <xdr:row>16</xdr:row>
      <xdr:rowOff>10541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20718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135301</xdr:rowOff>
    </xdr:from>
    <xdr:to>
      <xdr:col>19</xdr:col>
      <xdr:colOff>38100</xdr:colOff>
      <xdr:row>16</xdr:row>
      <xdr:rowOff>65451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5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154343</xdr:rowOff>
    </xdr:from>
    <xdr:to>
      <xdr:col>15</xdr:col>
      <xdr:colOff>101600</xdr:colOff>
      <xdr:row>16</xdr:row>
      <xdr:rowOff>84493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4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102350</xdr:rowOff>
    </xdr:from>
    <xdr:to>
      <xdr:col>29</xdr:col>
      <xdr:colOff>127000</xdr:colOff>
      <xdr:row>35</xdr:row>
      <xdr:rowOff>252844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12700"/>
          <a:ext cx="647700" cy="15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102350</xdr:rowOff>
    </xdr:from>
    <xdr:to>
      <xdr:col>26</xdr:col>
      <xdr:colOff>50800</xdr:colOff>
      <xdr:row>35</xdr:row>
      <xdr:rowOff>150926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12700"/>
          <a:ext cx="698500" cy="4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150926</xdr:rowOff>
    </xdr:from>
    <xdr:to>
      <xdr:col>22</xdr:col>
      <xdr:colOff>114300</xdr:colOff>
      <xdr:row>35</xdr:row>
      <xdr:rowOff>183655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61276"/>
          <a:ext cx="698500" cy="3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155651</xdr:rowOff>
    </xdr:from>
    <xdr:to>
      <xdr:col>18</xdr:col>
      <xdr:colOff>177800</xdr:colOff>
      <xdr:row>35</xdr:row>
      <xdr:rowOff>183655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66001"/>
          <a:ext cx="698500" cy="2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202044</xdr:rowOff>
    </xdr:from>
    <xdr:to>
      <xdr:col>29</xdr:col>
      <xdr:colOff>177800</xdr:colOff>
      <xdr:row>35</xdr:row>
      <xdr:rowOff>303644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174121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51550</xdr:rowOff>
    </xdr:from>
    <xdr:to>
      <xdr:col>26</xdr:col>
      <xdr:colOff>101600</xdr:colOff>
      <xdr:row>35</xdr:row>
      <xdr:rowOff>153150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163326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30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100126</xdr:rowOff>
    </xdr:from>
    <xdr:to>
      <xdr:col>22</xdr:col>
      <xdr:colOff>165100</xdr:colOff>
      <xdr:row>35</xdr:row>
      <xdr:rowOff>201726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1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211903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132855</xdr:rowOff>
    </xdr:from>
    <xdr:to>
      <xdr:col>19</xdr:col>
      <xdr:colOff>38100</xdr:colOff>
      <xdr:row>35</xdr:row>
      <xdr:rowOff>234455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4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244632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1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104851</xdr:rowOff>
    </xdr:from>
    <xdr:to>
      <xdr:col>15</xdr:col>
      <xdr:colOff>101600</xdr:colOff>
      <xdr:row>35</xdr:row>
      <xdr:rowOff>206451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1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216628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8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108,387
107,212
210.32
42,269,751
41,285,040
479,420
23,346,189
30,593,139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6152</xdr:rowOff>
    </xdr:from>
    <xdr:to>
      <xdr:col>24</xdr:col>
      <xdr:colOff>63500</xdr:colOff>
      <xdr:row>34</xdr:row>
      <xdr:rowOff>63645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35452"/>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63645</xdr:rowOff>
    </xdr:from>
    <xdr:to>
      <xdr:col>19</xdr:col>
      <xdr:colOff>177800</xdr:colOff>
      <xdr:row>34</xdr:row>
      <xdr:rowOff>131036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92945"/>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131036</xdr:rowOff>
    </xdr:from>
    <xdr:to>
      <xdr:col>15</xdr:col>
      <xdr:colOff>50800</xdr:colOff>
      <xdr:row>35</xdr:row>
      <xdr:rowOff>146101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60336"/>
          <a:ext cx="889000" cy="18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146101</xdr:rowOff>
    </xdr:from>
    <xdr:to>
      <xdr:col>10</xdr:col>
      <xdr:colOff>114300</xdr:colOff>
      <xdr:row>35</xdr:row>
      <xdr:rowOff>162789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4685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126802</xdr:rowOff>
    </xdr:from>
    <xdr:to>
      <xdr:col>24</xdr:col>
      <xdr:colOff>114300</xdr:colOff>
      <xdr:row>34</xdr:row>
      <xdr:rowOff>56952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149679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12845</xdr:rowOff>
    </xdr:from>
    <xdr:to>
      <xdr:col>20</xdr:col>
      <xdr:colOff>38100</xdr:colOff>
      <xdr:row>34</xdr:row>
      <xdr:rowOff>114445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130972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80236</xdr:rowOff>
    </xdr:from>
    <xdr:to>
      <xdr:col>15</xdr:col>
      <xdr:colOff>101600</xdr:colOff>
      <xdr:row>35</xdr:row>
      <xdr:rowOff>10386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26913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95301</xdr:rowOff>
    </xdr:from>
    <xdr:to>
      <xdr:col>10</xdr:col>
      <xdr:colOff>165100</xdr:colOff>
      <xdr:row>36</xdr:row>
      <xdr:rowOff>25451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41978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7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111989</xdr:rowOff>
    </xdr:from>
    <xdr:to>
      <xdr:col>6</xdr:col>
      <xdr:colOff>38100</xdr:colOff>
      <xdr:row>36</xdr:row>
      <xdr:rowOff>42139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22037</xdr:rowOff>
    </xdr:from>
    <xdr:to>
      <xdr:col>24</xdr:col>
      <xdr:colOff>63500</xdr:colOff>
      <xdr:row>57</xdr:row>
      <xdr:rowOff>99826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4687"/>
          <a:ext cx="8382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99826</xdr:rowOff>
    </xdr:from>
    <xdr:to>
      <xdr:col>19</xdr:col>
      <xdr:colOff>177800</xdr:colOff>
      <xdr:row>58</xdr:row>
      <xdr:rowOff>33531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2476"/>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29531</xdr:rowOff>
    </xdr:from>
    <xdr:to>
      <xdr:col>15</xdr:col>
      <xdr:colOff>50800</xdr:colOff>
      <xdr:row>58</xdr:row>
      <xdr:rowOff>33531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363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29531</xdr:rowOff>
    </xdr:from>
    <xdr:to>
      <xdr:col>10</xdr:col>
      <xdr:colOff>114300</xdr:colOff>
      <xdr:row>58</xdr:row>
      <xdr:rowOff>52015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3631"/>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142687</xdr:rowOff>
    </xdr:from>
    <xdr:to>
      <xdr:col>24</xdr:col>
      <xdr:colOff>114300</xdr:colOff>
      <xdr:row>57</xdr:row>
      <xdr:rowOff>72837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121114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49026</xdr:rowOff>
    </xdr:from>
    <xdr:to>
      <xdr:col>20</xdr:col>
      <xdr:colOff>38100</xdr:colOff>
      <xdr:row>57</xdr:row>
      <xdr:rowOff>150626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141753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154181</xdr:rowOff>
    </xdr:from>
    <xdr:to>
      <xdr:col>15</xdr:col>
      <xdr:colOff>101600</xdr:colOff>
      <xdr:row>58</xdr:row>
      <xdr:rowOff>84331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75458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150181</xdr:rowOff>
    </xdr:from>
    <xdr:to>
      <xdr:col>10</xdr:col>
      <xdr:colOff>165100</xdr:colOff>
      <xdr:row>58</xdr:row>
      <xdr:rowOff>80331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xdr:rowOff>
    </xdr:from>
    <xdr:to>
      <xdr:col>6</xdr:col>
      <xdr:colOff>38100</xdr:colOff>
      <xdr:row>58</xdr:row>
      <xdr:rowOff>102815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93942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48580</xdr:rowOff>
    </xdr:from>
    <xdr:to>
      <xdr:col>24</xdr:col>
      <xdr:colOff>63500</xdr:colOff>
      <xdr:row>78</xdr:row>
      <xdr:rowOff>49129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168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41585</xdr:rowOff>
    </xdr:from>
    <xdr:to>
      <xdr:col>19</xdr:col>
      <xdr:colOff>177800</xdr:colOff>
      <xdr:row>78</xdr:row>
      <xdr:rowOff>48580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468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28600</xdr:rowOff>
    </xdr:from>
    <xdr:to>
      <xdr:col>15</xdr:col>
      <xdr:colOff>50800</xdr:colOff>
      <xdr:row>78</xdr:row>
      <xdr:rowOff>41585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1700"/>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28600</xdr:rowOff>
    </xdr:from>
    <xdr:to>
      <xdr:col>10</xdr:col>
      <xdr:colOff>114300</xdr:colOff>
      <xdr:row>78</xdr:row>
      <xdr:rowOff>36509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1700"/>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169779</xdr:rowOff>
    </xdr:from>
    <xdr:to>
      <xdr:col>24</xdr:col>
      <xdr:colOff>114300</xdr:colOff>
      <xdr:row>78</xdr:row>
      <xdr:rowOff>99929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84706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169230</xdr:rowOff>
    </xdr:from>
    <xdr:to>
      <xdr:col>20</xdr:col>
      <xdr:colOff>38100</xdr:colOff>
      <xdr:row>78</xdr:row>
      <xdr:rowOff>99380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162235</xdr:rowOff>
    </xdr:from>
    <xdr:to>
      <xdr:col>15</xdr:col>
      <xdr:colOff>101600</xdr:colOff>
      <xdr:row>78</xdr:row>
      <xdr:rowOff>92385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83512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149250</xdr:rowOff>
    </xdr:from>
    <xdr:to>
      <xdr:col>10</xdr:col>
      <xdr:colOff>165100</xdr:colOff>
      <xdr:row>78</xdr:row>
      <xdr:rowOff>79400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70527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157159</xdr:rowOff>
    </xdr:from>
    <xdr:to>
      <xdr:col>6</xdr:col>
      <xdr:colOff>38100</xdr:colOff>
      <xdr:row>78</xdr:row>
      <xdr:rowOff>87309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78436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25057</xdr:rowOff>
    </xdr:from>
    <xdr:to>
      <xdr:col>24</xdr:col>
      <xdr:colOff>63500</xdr:colOff>
      <xdr:row>97</xdr:row>
      <xdr:rowOff>83488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55707"/>
          <a:ext cx="838200" cy="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25057</xdr:rowOff>
    </xdr:from>
    <xdr:to>
      <xdr:col>19</xdr:col>
      <xdr:colOff>177800</xdr:colOff>
      <xdr:row>98</xdr:row>
      <xdr:rowOff>5961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55707"/>
          <a:ext cx="889000" cy="15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5961</xdr:rowOff>
    </xdr:from>
    <xdr:to>
      <xdr:col>15</xdr:col>
      <xdr:colOff>50800</xdr:colOff>
      <xdr:row>98</xdr:row>
      <xdr:rowOff>38033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8061"/>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38033</xdr:rowOff>
    </xdr:from>
    <xdr:to>
      <xdr:col>10</xdr:col>
      <xdr:colOff>114300</xdr:colOff>
      <xdr:row>98</xdr:row>
      <xdr:rowOff>73802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0133"/>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32688</xdr:rowOff>
    </xdr:from>
    <xdr:to>
      <xdr:col>24</xdr:col>
      <xdr:colOff>114300</xdr:colOff>
      <xdr:row>97</xdr:row>
      <xdr:rowOff>134288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119065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145707</xdr:rowOff>
    </xdr:from>
    <xdr:to>
      <xdr:col>20</xdr:col>
      <xdr:colOff>38100</xdr:colOff>
      <xdr:row>97</xdr:row>
      <xdr:rowOff>75857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66984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126611</xdr:rowOff>
    </xdr:from>
    <xdr:to>
      <xdr:col>15</xdr:col>
      <xdr:colOff>101600</xdr:colOff>
      <xdr:row>98</xdr:row>
      <xdr:rowOff>56761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158683</xdr:rowOff>
    </xdr:from>
    <xdr:to>
      <xdr:col>10</xdr:col>
      <xdr:colOff>165100</xdr:colOff>
      <xdr:row>98</xdr:row>
      <xdr:rowOff>88833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23002</xdr:rowOff>
    </xdr:from>
    <xdr:to>
      <xdr:col>6</xdr:col>
      <xdr:colOff>38100</xdr:colOff>
      <xdr:row>98</xdr:row>
      <xdr:rowOff>124602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115729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156780</xdr:rowOff>
    </xdr:from>
    <xdr:to>
      <xdr:col>55</xdr:col>
      <xdr:colOff>0</xdr:colOff>
      <xdr:row>37</xdr:row>
      <xdr:rowOff>28524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28980"/>
          <a:ext cx="838200" cy="4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79132</xdr:rowOff>
    </xdr:from>
    <xdr:to>
      <xdr:col>50</xdr:col>
      <xdr:colOff>114300</xdr:colOff>
      <xdr:row>37</xdr:row>
      <xdr:rowOff>28524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22632"/>
          <a:ext cx="889000" cy="11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79132</xdr:rowOff>
    </xdr:from>
    <xdr:to>
      <xdr:col>45</xdr:col>
      <xdr:colOff>177800</xdr:colOff>
      <xdr:row>37</xdr:row>
      <xdr:rowOff>61247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22632"/>
          <a:ext cx="889000" cy="118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38909</xdr:rowOff>
    </xdr:from>
    <xdr:to>
      <xdr:col>41</xdr:col>
      <xdr:colOff>50800</xdr:colOff>
      <xdr:row>37</xdr:row>
      <xdr:rowOff>61247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82559"/>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105980</xdr:rowOff>
    </xdr:from>
    <xdr:to>
      <xdr:col>55</xdr:col>
      <xdr:colOff>50800</xdr:colOff>
      <xdr:row>37</xdr:row>
      <xdr:rowOff>36130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84407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149174</xdr:rowOff>
    </xdr:from>
    <xdr:to>
      <xdr:col>50</xdr:col>
      <xdr:colOff>165100</xdr:colOff>
      <xdr:row>37</xdr:row>
      <xdr:rowOff>79324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70451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28332</xdr:rowOff>
    </xdr:from>
    <xdr:to>
      <xdr:col>46</xdr:col>
      <xdr:colOff>38100</xdr:colOff>
      <xdr:row>30</xdr:row>
      <xdr:rowOff>129932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121059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6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10447</xdr:rowOff>
    </xdr:from>
    <xdr:to>
      <xdr:col>41</xdr:col>
      <xdr:colOff>101600</xdr:colOff>
      <xdr:row>37</xdr:row>
      <xdr:rowOff>112047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103174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159559</xdr:rowOff>
    </xdr:from>
    <xdr:to>
      <xdr:col>36</xdr:col>
      <xdr:colOff>165100</xdr:colOff>
      <xdr:row>37</xdr:row>
      <xdr:rowOff>89709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106236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141795</xdr:rowOff>
    </xdr:from>
    <xdr:to>
      <xdr:col>55</xdr:col>
      <xdr:colOff>0</xdr:colOff>
      <xdr:row>57</xdr:row>
      <xdr:rowOff>10261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42995"/>
          <a:ext cx="838200" cy="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141795</xdr:rowOff>
    </xdr:from>
    <xdr:to>
      <xdr:col>50</xdr:col>
      <xdr:colOff>114300</xdr:colOff>
      <xdr:row>57</xdr:row>
      <xdr:rowOff>34925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42995"/>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32182</xdr:rowOff>
    </xdr:from>
    <xdr:to>
      <xdr:col>45</xdr:col>
      <xdr:colOff>177800</xdr:colOff>
      <xdr:row>57</xdr:row>
      <xdr:rowOff>34925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048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32182</xdr:rowOff>
    </xdr:from>
    <xdr:to>
      <xdr:col>41</xdr:col>
      <xdr:colOff>50800</xdr:colOff>
      <xdr:row>57</xdr:row>
      <xdr:rowOff>88392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04832"/>
          <a:ext cx="889000" cy="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130911</xdr:rowOff>
    </xdr:from>
    <xdr:to>
      <xdr:col>55</xdr:col>
      <xdr:colOff>50800</xdr:colOff>
      <xdr:row>57</xdr:row>
      <xdr:rowOff>61061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109338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90995</xdr:rowOff>
    </xdr:from>
    <xdr:to>
      <xdr:col>50</xdr:col>
      <xdr:colOff>165100</xdr:colOff>
      <xdr:row>57</xdr:row>
      <xdr:rowOff>21145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155575</xdr:rowOff>
    </xdr:from>
    <xdr:to>
      <xdr:col>46</xdr:col>
      <xdr:colOff>38100</xdr:colOff>
      <xdr:row>57</xdr:row>
      <xdr:rowOff>85725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76852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152832</xdr:rowOff>
    </xdr:from>
    <xdr:to>
      <xdr:col>41</xdr:col>
      <xdr:colOff>101600</xdr:colOff>
      <xdr:row>57</xdr:row>
      <xdr:rowOff>82982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74109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37592</xdr:rowOff>
    </xdr:from>
    <xdr:to>
      <xdr:col>36</xdr:col>
      <xdr:colOff>165100</xdr:colOff>
      <xdr:row>57</xdr:row>
      <xdr:rowOff>139192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130319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65954</xdr:rowOff>
    </xdr:from>
    <xdr:to>
      <xdr:col>55</xdr:col>
      <xdr:colOff>0</xdr:colOff>
      <xdr:row>78</xdr:row>
      <xdr:rowOff>75898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9054"/>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61427</xdr:rowOff>
    </xdr:from>
    <xdr:to>
      <xdr:col>50</xdr:col>
      <xdr:colOff>114300</xdr:colOff>
      <xdr:row>78</xdr:row>
      <xdr:rowOff>75898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34527"/>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61427</xdr:rowOff>
    </xdr:from>
    <xdr:to>
      <xdr:col>45</xdr:col>
      <xdr:colOff>177800</xdr:colOff>
      <xdr:row>78</xdr:row>
      <xdr:rowOff>118349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34527"/>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118349</xdr:rowOff>
    </xdr:from>
    <xdr:to>
      <xdr:col>41</xdr:col>
      <xdr:colOff>50800</xdr:colOff>
      <xdr:row>78</xdr:row>
      <xdr:rowOff>120017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9144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15154</xdr:rowOff>
    </xdr:from>
    <xdr:to>
      <xdr:col>55</xdr:col>
      <xdr:colOff>50800</xdr:colOff>
      <xdr:row>78</xdr:row>
      <xdr:rowOff>116754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101531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25098</xdr:rowOff>
    </xdr:from>
    <xdr:to>
      <xdr:col>50</xdr:col>
      <xdr:colOff>165100</xdr:colOff>
      <xdr:row>78</xdr:row>
      <xdr:rowOff>126698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117825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9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10627</xdr:rowOff>
    </xdr:from>
    <xdr:to>
      <xdr:col>46</xdr:col>
      <xdr:colOff>38100</xdr:colOff>
      <xdr:row>78</xdr:row>
      <xdr:rowOff>112227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103354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67549</xdr:rowOff>
    </xdr:from>
    <xdr:to>
      <xdr:col>41</xdr:col>
      <xdr:colOff>101600</xdr:colOff>
      <xdr:row>78</xdr:row>
      <xdr:rowOff>169149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160276</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533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69217</xdr:rowOff>
    </xdr:from>
    <xdr:to>
      <xdr:col>36</xdr:col>
      <xdr:colOff>165100</xdr:colOff>
      <xdr:row>78</xdr:row>
      <xdr:rowOff>170817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161944</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53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66067</xdr:rowOff>
    </xdr:from>
    <xdr:to>
      <xdr:col>55</xdr:col>
      <xdr:colOff>0</xdr:colOff>
      <xdr:row>95</xdr:row>
      <xdr:rowOff>140202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353817"/>
          <a:ext cx="8382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66067</xdr:rowOff>
    </xdr:from>
    <xdr:to>
      <xdr:col>50</xdr:col>
      <xdr:colOff>114300</xdr:colOff>
      <xdr:row>95</xdr:row>
      <xdr:rowOff>135973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53817"/>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96152</xdr:rowOff>
    </xdr:from>
    <xdr:to>
      <xdr:col>45</xdr:col>
      <xdr:colOff>177800</xdr:colOff>
      <xdr:row>95</xdr:row>
      <xdr:rowOff>135973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83902"/>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96152</xdr:rowOff>
    </xdr:from>
    <xdr:to>
      <xdr:col>41</xdr:col>
      <xdr:colOff>50800</xdr:colOff>
      <xdr:row>96</xdr:row>
      <xdr:rowOff>33446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83902"/>
          <a:ext cx="889000" cy="1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89402</xdr:rowOff>
    </xdr:from>
    <xdr:to>
      <xdr:col>55</xdr:col>
      <xdr:colOff>50800</xdr:colOff>
      <xdr:row>96</xdr:row>
      <xdr:rowOff>19552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112279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15267</xdr:rowOff>
    </xdr:from>
    <xdr:to>
      <xdr:col>50</xdr:col>
      <xdr:colOff>165100</xdr:colOff>
      <xdr:row>95</xdr:row>
      <xdr:rowOff>116867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133394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85173</xdr:rowOff>
    </xdr:from>
    <xdr:to>
      <xdr:col>46</xdr:col>
      <xdr:colOff>38100</xdr:colOff>
      <xdr:row>96</xdr:row>
      <xdr:rowOff>15323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31850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45352</xdr:rowOff>
    </xdr:from>
    <xdr:to>
      <xdr:col>41</xdr:col>
      <xdr:colOff>101600</xdr:colOff>
      <xdr:row>95</xdr:row>
      <xdr:rowOff>146952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163479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154096</xdr:rowOff>
    </xdr:from>
    <xdr:to>
      <xdr:col>36</xdr:col>
      <xdr:colOff>165100</xdr:colOff>
      <xdr:row>96</xdr:row>
      <xdr:rowOff>84246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75373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38608</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515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38608</xdr:rowOff>
    </xdr:from>
    <xdr:to>
      <xdr:col>81</xdr:col>
      <xdr:colOff>50800</xdr:colOff>
      <xdr:row>39</xdr:row>
      <xdr:rowOff>42164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5158"/>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88392</xdr:rowOff>
    </xdr:from>
    <xdr:to>
      <xdr:col>76</xdr:col>
      <xdr:colOff>114300</xdr:colOff>
      <xdr:row>39</xdr:row>
      <xdr:rowOff>42164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32042"/>
          <a:ext cx="8890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88392</xdr:rowOff>
    </xdr:from>
    <xdr:to>
      <xdr:col>71</xdr:col>
      <xdr:colOff>177800</xdr:colOff>
      <xdr:row>38</xdr:row>
      <xdr:rowOff>34798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32042"/>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159258</xdr:rowOff>
    </xdr:from>
    <xdr:to>
      <xdr:col>81</xdr:col>
      <xdr:colOff>101600</xdr:colOff>
      <xdr:row>39</xdr:row>
      <xdr:rowOff>89408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80535</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162814</xdr:rowOff>
    </xdr:from>
    <xdr:to>
      <xdr:col>76</xdr:col>
      <xdr:colOff>165100</xdr:colOff>
      <xdr:row>39</xdr:row>
      <xdr:rowOff>92964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84091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37592</xdr:rowOff>
    </xdr:from>
    <xdr:to>
      <xdr:col>72</xdr:col>
      <xdr:colOff>38100</xdr:colOff>
      <xdr:row>37</xdr:row>
      <xdr:rowOff>139192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155719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155448</xdr:rowOff>
    </xdr:from>
    <xdr:to>
      <xdr:col>67</xdr:col>
      <xdr:colOff>101600</xdr:colOff>
      <xdr:row>38</xdr:row>
      <xdr:rowOff>85598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4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102125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2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80055</xdr:rowOff>
    </xdr:from>
    <xdr:to>
      <xdr:col>85</xdr:col>
      <xdr:colOff>127000</xdr:colOff>
      <xdr:row>75</xdr:row>
      <xdr:rowOff>98628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38805"/>
          <a:ext cx="8382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70186</xdr:rowOff>
    </xdr:from>
    <xdr:to>
      <xdr:col>81</xdr:col>
      <xdr:colOff>50800</xdr:colOff>
      <xdr:row>75</xdr:row>
      <xdr:rowOff>80055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28936"/>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70186</xdr:rowOff>
    </xdr:from>
    <xdr:to>
      <xdr:col>76</xdr:col>
      <xdr:colOff>114300</xdr:colOff>
      <xdr:row>75</xdr:row>
      <xdr:rowOff>74606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2893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74606</xdr:rowOff>
    </xdr:from>
    <xdr:to>
      <xdr:col>71</xdr:col>
      <xdr:colOff>177800</xdr:colOff>
      <xdr:row>75</xdr:row>
      <xdr:rowOff>76777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3335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47828</xdr:rowOff>
    </xdr:from>
    <xdr:to>
      <xdr:col>85</xdr:col>
      <xdr:colOff>177800</xdr:colOff>
      <xdr:row>75</xdr:row>
      <xdr:rowOff>149428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26255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29255</xdr:rowOff>
    </xdr:from>
    <xdr:to>
      <xdr:col>81</xdr:col>
      <xdr:colOff>101600</xdr:colOff>
      <xdr:row>75</xdr:row>
      <xdr:rowOff>130855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147382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19386</xdr:rowOff>
    </xdr:from>
    <xdr:to>
      <xdr:col>76</xdr:col>
      <xdr:colOff>165100</xdr:colOff>
      <xdr:row>75</xdr:row>
      <xdr:rowOff>120986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137513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23806</xdr:rowOff>
    </xdr:from>
    <xdr:to>
      <xdr:col>72</xdr:col>
      <xdr:colOff>38100</xdr:colOff>
      <xdr:row>75</xdr:row>
      <xdr:rowOff>125406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25977</xdr:rowOff>
    </xdr:from>
    <xdr:to>
      <xdr:col>67</xdr:col>
      <xdr:colOff>101600</xdr:colOff>
      <xdr:row>75</xdr:row>
      <xdr:rowOff>127577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144104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147962</xdr:rowOff>
    </xdr:from>
    <xdr:to>
      <xdr:col>85</xdr:col>
      <xdr:colOff>127000</xdr:colOff>
      <xdr:row>98</xdr:row>
      <xdr:rowOff>164486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50062"/>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164486</xdr:rowOff>
    </xdr:from>
    <xdr:to>
      <xdr:col>81</xdr:col>
      <xdr:colOff>50800</xdr:colOff>
      <xdr:row>99</xdr:row>
      <xdr:rowOff>2214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66586"/>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2214</xdr:rowOff>
    </xdr:from>
    <xdr:to>
      <xdr:col>76</xdr:col>
      <xdr:colOff>114300</xdr:colOff>
      <xdr:row>99</xdr:row>
      <xdr:rowOff>4652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7576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4652</xdr:rowOff>
    </xdr:from>
    <xdr:to>
      <xdr:col>71</xdr:col>
      <xdr:colOff>177800</xdr:colOff>
      <xdr:row>99</xdr:row>
      <xdr:rowOff>59102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78202"/>
          <a:ext cx="889000" cy="5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97162</xdr:rowOff>
    </xdr:from>
    <xdr:to>
      <xdr:col>85</xdr:col>
      <xdr:colOff>177800</xdr:colOff>
      <xdr:row>99</xdr:row>
      <xdr:rowOff>27312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12089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113686</xdr:rowOff>
    </xdr:from>
    <xdr:to>
      <xdr:col>81</xdr:col>
      <xdr:colOff>101600</xdr:colOff>
      <xdr:row>99</xdr:row>
      <xdr:rowOff>43836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34963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122864</xdr:rowOff>
    </xdr:from>
    <xdr:to>
      <xdr:col>76</xdr:col>
      <xdr:colOff>165100</xdr:colOff>
      <xdr:row>99</xdr:row>
      <xdr:rowOff>53014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44141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125302</xdr:rowOff>
    </xdr:from>
    <xdr:to>
      <xdr:col>72</xdr:col>
      <xdr:colOff>38100</xdr:colOff>
      <xdr:row>99</xdr:row>
      <xdr:rowOff>55452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46579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8302</xdr:rowOff>
    </xdr:from>
    <xdr:to>
      <xdr:col>67</xdr:col>
      <xdr:colOff>101600</xdr:colOff>
      <xdr:row>99</xdr:row>
      <xdr:rowOff>109902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101029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7131</xdr:rowOff>
    </xdr:from>
    <xdr:to>
      <xdr:col>116</xdr:col>
      <xdr:colOff>63500</xdr:colOff>
      <xdr:row>59</xdr:row>
      <xdr:rowOff>8579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2268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6179</xdr:rowOff>
    </xdr:from>
    <xdr:to>
      <xdr:col>111</xdr:col>
      <xdr:colOff>177800</xdr:colOff>
      <xdr:row>59</xdr:row>
      <xdr:rowOff>7131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2172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6179</xdr:rowOff>
    </xdr:from>
    <xdr:to>
      <xdr:col>107</xdr:col>
      <xdr:colOff>50800</xdr:colOff>
      <xdr:row>59</xdr:row>
      <xdr:rowOff>6426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21729"/>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2635</xdr:rowOff>
    </xdr:from>
    <xdr:to>
      <xdr:col>102</xdr:col>
      <xdr:colOff>114300</xdr:colOff>
      <xdr:row>59</xdr:row>
      <xdr:rowOff>6426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1818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129229</xdr:rowOff>
    </xdr:from>
    <xdr:to>
      <xdr:col>116</xdr:col>
      <xdr:colOff>114300</xdr:colOff>
      <xdr:row>59</xdr:row>
      <xdr:rowOff>59379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127781</xdr:rowOff>
    </xdr:from>
    <xdr:to>
      <xdr:col>112</xdr:col>
      <xdr:colOff>38100</xdr:colOff>
      <xdr:row>59</xdr:row>
      <xdr:rowOff>57931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49058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126829</xdr:rowOff>
    </xdr:from>
    <xdr:to>
      <xdr:col>107</xdr:col>
      <xdr:colOff>101600</xdr:colOff>
      <xdr:row>59</xdr:row>
      <xdr:rowOff>56979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48106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127076</xdr:rowOff>
    </xdr:from>
    <xdr:to>
      <xdr:col>102</xdr:col>
      <xdr:colOff>165100</xdr:colOff>
      <xdr:row>59</xdr:row>
      <xdr:rowOff>57226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48353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123285</xdr:rowOff>
    </xdr:from>
    <xdr:to>
      <xdr:col>98</xdr:col>
      <xdr:colOff>38100</xdr:colOff>
      <xdr:row>59</xdr:row>
      <xdr:rowOff>53435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44562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21819</xdr:rowOff>
    </xdr:from>
    <xdr:to>
      <xdr:col>116</xdr:col>
      <xdr:colOff>63500</xdr:colOff>
      <xdr:row>77</xdr:row>
      <xdr:rowOff>30962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2346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30962</xdr:rowOff>
    </xdr:from>
    <xdr:to>
      <xdr:col>111</xdr:col>
      <xdr:colOff>177800</xdr:colOff>
      <xdr:row>77</xdr:row>
      <xdr:rowOff>76036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2612"/>
          <a:ext cx="8890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76036</xdr:rowOff>
    </xdr:from>
    <xdr:to>
      <xdr:col>107</xdr:col>
      <xdr:colOff>50800</xdr:colOff>
      <xdr:row>77</xdr:row>
      <xdr:rowOff>106248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77686"/>
          <a:ext cx="8890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106248</xdr:rowOff>
    </xdr:from>
    <xdr:to>
      <xdr:col>102</xdr:col>
      <xdr:colOff>114300</xdr:colOff>
      <xdr:row>77</xdr:row>
      <xdr:rowOff>156883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07898"/>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142469</xdr:rowOff>
    </xdr:from>
    <xdr:to>
      <xdr:col>116</xdr:col>
      <xdr:colOff>114300</xdr:colOff>
      <xdr:row>77</xdr:row>
      <xdr:rowOff>72619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120896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151612</xdr:rowOff>
    </xdr:from>
    <xdr:to>
      <xdr:col>112</xdr:col>
      <xdr:colOff>38100</xdr:colOff>
      <xdr:row>77</xdr:row>
      <xdr:rowOff>81762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72889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25236</xdr:rowOff>
    </xdr:from>
    <xdr:to>
      <xdr:col>107</xdr:col>
      <xdr:colOff>101600</xdr:colOff>
      <xdr:row>77</xdr:row>
      <xdr:rowOff>126836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117963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55448</xdr:rowOff>
    </xdr:from>
    <xdr:to>
      <xdr:col>102</xdr:col>
      <xdr:colOff>165100</xdr:colOff>
      <xdr:row>77</xdr:row>
      <xdr:rowOff>157048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148175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106083</xdr:rowOff>
    </xdr:from>
    <xdr:to>
      <xdr:col>98</xdr:col>
      <xdr:colOff>38100</xdr:colOff>
      <xdr:row>78</xdr:row>
      <xdr:rowOff>36233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27360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380,903</a:t>
          </a:r>
          <a:r>
            <a:rPr kumimoji="1" lang="ja-JP" altLang="en-US" sz="1300">
              <a:latin typeface="ＭＳ Ｐゴシック" panose="020B0600070205080204" pitchFamily="50" charset="-128"/>
              <a:ea typeface="ＭＳ Ｐゴシック" panose="020B0600070205080204" pitchFamily="50" charset="-128"/>
            </a:rPr>
            <a:t>円となっている。このうち、扶助費及び繰出金は、類似団体平均と比べて低い水準にあるが、今後高齢化率の上昇に伴い増加傾向が見込まれる。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108,387
107,212
210.32
42,269,751
41,285,040
479,420
23,346,189
30,593,139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59146</xdr:rowOff>
    </xdr:from>
    <xdr:to>
      <xdr:col>24</xdr:col>
      <xdr:colOff>63500</xdr:colOff>
      <xdr:row>32</xdr:row>
      <xdr:rowOff>147320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4554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147320</xdr:rowOff>
    </xdr:from>
    <xdr:to>
      <xdr:col>19</xdr:col>
      <xdr:colOff>177800</xdr:colOff>
      <xdr:row>33</xdr:row>
      <xdr:rowOff>1996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33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151674</xdr:rowOff>
    </xdr:from>
    <xdr:to>
      <xdr:col>15</xdr:col>
      <xdr:colOff>50800</xdr:colOff>
      <xdr:row>33</xdr:row>
      <xdr:rowOff>1996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3807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91803</xdr:rowOff>
    </xdr:from>
    <xdr:to>
      <xdr:col>10</xdr:col>
      <xdr:colOff>114300</xdr:colOff>
      <xdr:row>32</xdr:row>
      <xdr:rowOff>151674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78203"/>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8346</xdr:rowOff>
    </xdr:from>
    <xdr:to>
      <xdr:col>24</xdr:col>
      <xdr:colOff>114300</xdr:colOff>
      <xdr:row>32</xdr:row>
      <xdr:rowOff>109946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31223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96520</xdr:rowOff>
    </xdr:from>
    <xdr:to>
      <xdr:col>20</xdr:col>
      <xdr:colOff>38100</xdr:colOff>
      <xdr:row>33</xdr:row>
      <xdr:rowOff>26670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122646</xdr:rowOff>
    </xdr:from>
    <xdr:to>
      <xdr:col>15</xdr:col>
      <xdr:colOff>101600</xdr:colOff>
      <xdr:row>33</xdr:row>
      <xdr:rowOff>52796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69323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100874</xdr:rowOff>
    </xdr:from>
    <xdr:to>
      <xdr:col>10</xdr:col>
      <xdr:colOff>165100</xdr:colOff>
      <xdr:row>33</xdr:row>
      <xdr:rowOff>31024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47551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41003</xdr:rowOff>
    </xdr:from>
    <xdr:to>
      <xdr:col>6</xdr:col>
      <xdr:colOff>38100</xdr:colOff>
      <xdr:row>32</xdr:row>
      <xdr:rowOff>142603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159130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77018</xdr:rowOff>
    </xdr:from>
    <xdr:to>
      <xdr:col>24</xdr:col>
      <xdr:colOff>63500</xdr:colOff>
      <xdr:row>57</xdr:row>
      <xdr:rowOff>99265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9668"/>
          <a:ext cx="8382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161065</xdr:rowOff>
    </xdr:from>
    <xdr:to>
      <xdr:col>19</xdr:col>
      <xdr:colOff>177800</xdr:colOff>
      <xdr:row>57</xdr:row>
      <xdr:rowOff>99265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9365"/>
          <a:ext cx="889000" cy="4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161065</xdr:rowOff>
    </xdr:from>
    <xdr:to>
      <xdr:col>15</xdr:col>
      <xdr:colOff>50800</xdr:colOff>
      <xdr:row>57</xdr:row>
      <xdr:rowOff>119355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9365"/>
          <a:ext cx="889000" cy="47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119355</xdr:rowOff>
    </xdr:from>
    <xdr:to>
      <xdr:col>10</xdr:col>
      <xdr:colOff>114300</xdr:colOff>
      <xdr:row>57</xdr:row>
      <xdr:rowOff>148766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2005"/>
          <a:ext cx="889000" cy="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26218</xdr:rowOff>
    </xdr:from>
    <xdr:to>
      <xdr:col>24</xdr:col>
      <xdr:colOff>114300</xdr:colOff>
      <xdr:row>57</xdr:row>
      <xdr:rowOff>127818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48465</xdr:rowOff>
    </xdr:from>
    <xdr:to>
      <xdr:col>20</xdr:col>
      <xdr:colOff>38100</xdr:colOff>
      <xdr:row>57</xdr:row>
      <xdr:rowOff>150065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110265</xdr:rowOff>
    </xdr:from>
    <xdr:to>
      <xdr:col>15</xdr:col>
      <xdr:colOff>101600</xdr:colOff>
      <xdr:row>55</xdr:row>
      <xdr:rowOff>40415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31542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68555</xdr:rowOff>
    </xdr:from>
    <xdr:to>
      <xdr:col>10</xdr:col>
      <xdr:colOff>165100</xdr:colOff>
      <xdr:row>57</xdr:row>
      <xdr:rowOff>170155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161282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97966</xdr:rowOff>
    </xdr:from>
    <xdr:to>
      <xdr:col>6</xdr:col>
      <xdr:colOff>38100</xdr:colOff>
      <xdr:row>58</xdr:row>
      <xdr:rowOff>28116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19243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11399</xdr:rowOff>
    </xdr:from>
    <xdr:to>
      <xdr:col>24</xdr:col>
      <xdr:colOff>62865</xdr:colOff>
      <xdr:row>77</xdr:row>
      <xdr:rowOff>9730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84349"/>
          <a:ext cx="1270" cy="102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13557</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9730</xdr:rowOff>
    </xdr:from>
    <xdr:to>
      <xdr:col>24</xdr:col>
      <xdr:colOff>152400</xdr:colOff>
      <xdr:row>77</xdr:row>
      <xdr:rowOff>9730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1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129526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11399</xdr:rowOff>
    </xdr:from>
    <xdr:to>
      <xdr:col>24</xdr:col>
      <xdr:colOff>152400</xdr:colOff>
      <xdr:row>71</xdr:row>
      <xdr:rowOff>11399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84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140963</xdr:rowOff>
    </xdr:from>
    <xdr:to>
      <xdr:col>24</xdr:col>
      <xdr:colOff>63500</xdr:colOff>
      <xdr:row>77</xdr:row>
      <xdr:rowOff>9730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711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144627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60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121750</xdr:rowOff>
    </xdr:from>
    <xdr:to>
      <xdr:col>24</xdr:col>
      <xdr:colOff>114300</xdr:colOff>
      <xdr:row>75</xdr:row>
      <xdr:rowOff>51900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140963</xdr:rowOff>
    </xdr:from>
    <xdr:to>
      <xdr:col>19</xdr:col>
      <xdr:colOff>177800</xdr:colOff>
      <xdr:row>77</xdr:row>
      <xdr:rowOff>107045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71163"/>
          <a:ext cx="889000" cy="13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85323</xdr:rowOff>
    </xdr:from>
    <xdr:to>
      <xdr:col>20</xdr:col>
      <xdr:colOff>38100</xdr:colOff>
      <xdr:row>75</xdr:row>
      <xdr:rowOff>15473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32000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4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107045</xdr:rowOff>
    </xdr:from>
    <xdr:to>
      <xdr:col>15</xdr:col>
      <xdr:colOff>50800</xdr:colOff>
      <xdr:row>77</xdr:row>
      <xdr:rowOff>120120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0869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99164</xdr:rowOff>
    </xdr:from>
    <xdr:to>
      <xdr:col>15</xdr:col>
      <xdr:colOff>101600</xdr:colOff>
      <xdr:row>76</xdr:row>
      <xdr:rowOff>29314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45841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120120</xdr:rowOff>
    </xdr:from>
    <xdr:to>
      <xdr:col>10</xdr:col>
      <xdr:colOff>114300</xdr:colOff>
      <xdr:row>77</xdr:row>
      <xdr:rowOff>156485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21770"/>
          <a:ext cx="889000" cy="3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110977</xdr:rowOff>
    </xdr:from>
    <xdr:to>
      <xdr:col>10</xdr:col>
      <xdr:colOff>165100</xdr:colOff>
      <xdr:row>76</xdr:row>
      <xdr:rowOff>41126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69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57654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150896</xdr:rowOff>
    </xdr:from>
    <xdr:to>
      <xdr:col>6</xdr:col>
      <xdr:colOff>38100</xdr:colOff>
      <xdr:row>76</xdr:row>
      <xdr:rowOff>81046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0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97573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130380</xdr:rowOff>
    </xdr:from>
    <xdr:to>
      <xdr:col>24</xdr:col>
      <xdr:colOff>114300</xdr:colOff>
      <xdr:row>77</xdr:row>
      <xdr:rowOff>60530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45307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90163</xdr:rowOff>
    </xdr:from>
    <xdr:to>
      <xdr:col>20</xdr:col>
      <xdr:colOff>38100</xdr:colOff>
      <xdr:row>77</xdr:row>
      <xdr:rowOff>20313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11440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1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56245</xdr:rowOff>
    </xdr:from>
    <xdr:to>
      <xdr:col>15</xdr:col>
      <xdr:colOff>101600</xdr:colOff>
      <xdr:row>77</xdr:row>
      <xdr:rowOff>157845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148972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5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69320</xdr:rowOff>
    </xdr:from>
    <xdr:to>
      <xdr:col>10</xdr:col>
      <xdr:colOff>165100</xdr:colOff>
      <xdr:row>77</xdr:row>
      <xdr:rowOff>170920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105685</xdr:rowOff>
    </xdr:from>
    <xdr:to>
      <xdr:col>6</xdr:col>
      <xdr:colOff>38100</xdr:colOff>
      <xdr:row>78</xdr:row>
      <xdr:rowOff>35835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26962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73520</xdr:rowOff>
    </xdr:from>
    <xdr:to>
      <xdr:col>24</xdr:col>
      <xdr:colOff>63500</xdr:colOff>
      <xdr:row>94</xdr:row>
      <xdr:rowOff>147061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189820"/>
          <a:ext cx="8382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147061</xdr:rowOff>
    </xdr:from>
    <xdr:to>
      <xdr:col>19</xdr:col>
      <xdr:colOff>177800</xdr:colOff>
      <xdr:row>95</xdr:row>
      <xdr:rowOff>125619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263361"/>
          <a:ext cx="8890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125619</xdr:rowOff>
    </xdr:from>
    <xdr:to>
      <xdr:col>15</xdr:col>
      <xdr:colOff>50800</xdr:colOff>
      <xdr:row>96</xdr:row>
      <xdr:rowOff>99009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413369"/>
          <a:ext cx="8890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89500</xdr:rowOff>
    </xdr:from>
    <xdr:to>
      <xdr:col>10</xdr:col>
      <xdr:colOff>114300</xdr:colOff>
      <xdr:row>96</xdr:row>
      <xdr:rowOff>99009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548700"/>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22720</xdr:rowOff>
    </xdr:from>
    <xdr:to>
      <xdr:col>24</xdr:col>
      <xdr:colOff>114300</xdr:colOff>
      <xdr:row>94</xdr:row>
      <xdr:rowOff>124320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1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45597</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9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96261</xdr:rowOff>
    </xdr:from>
    <xdr:to>
      <xdr:col>20</xdr:col>
      <xdr:colOff>38100</xdr:colOff>
      <xdr:row>95</xdr:row>
      <xdr:rowOff>26411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42938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59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74819</xdr:rowOff>
    </xdr:from>
    <xdr:to>
      <xdr:col>15</xdr:col>
      <xdr:colOff>101600</xdr:colOff>
      <xdr:row>96</xdr:row>
      <xdr:rowOff>4969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3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21496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1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48209</xdr:rowOff>
    </xdr:from>
    <xdr:to>
      <xdr:col>10</xdr:col>
      <xdr:colOff>165100</xdr:colOff>
      <xdr:row>96</xdr:row>
      <xdr:rowOff>149809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166336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38700</xdr:rowOff>
    </xdr:from>
    <xdr:to>
      <xdr:col>6</xdr:col>
      <xdr:colOff>38100</xdr:colOff>
      <xdr:row>96</xdr:row>
      <xdr:rowOff>140300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4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156827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39</xdr:row>
      <xdr:rowOff>3302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41084"/>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125984</xdr:rowOff>
    </xdr:from>
    <xdr:to>
      <xdr:col>50</xdr:col>
      <xdr:colOff>114300</xdr:colOff>
      <xdr:row>39</xdr:row>
      <xdr:rowOff>3302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64108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3302</xdr:rowOff>
    </xdr:from>
    <xdr:to>
      <xdr:col>45</xdr:col>
      <xdr:colOff>177800</xdr:colOff>
      <xdr:row>39</xdr:row>
      <xdr:rowOff>3683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689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3302</xdr:rowOff>
    </xdr:from>
    <xdr:to>
      <xdr:col>41</xdr:col>
      <xdr:colOff>50800</xdr:colOff>
      <xdr:row>39</xdr:row>
      <xdr:rowOff>3683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89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123952</xdr:rowOff>
    </xdr:from>
    <xdr:to>
      <xdr:col>55</xdr:col>
      <xdr:colOff>50800</xdr:colOff>
      <xdr:row>39</xdr:row>
      <xdr:rowOff>54102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38879</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53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75184</xdr:rowOff>
    </xdr:from>
    <xdr:to>
      <xdr:col>50</xdr:col>
      <xdr:colOff>165100</xdr:colOff>
      <xdr:row>39</xdr:row>
      <xdr:rowOff>5334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167911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123952</xdr:rowOff>
    </xdr:from>
    <xdr:to>
      <xdr:col>46</xdr:col>
      <xdr:colOff>38100</xdr:colOff>
      <xdr:row>39</xdr:row>
      <xdr:rowOff>54102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45229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124333</xdr:rowOff>
    </xdr:from>
    <xdr:to>
      <xdr:col>41</xdr:col>
      <xdr:colOff>101600</xdr:colOff>
      <xdr:row>39</xdr:row>
      <xdr:rowOff>54483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45610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123952</xdr:rowOff>
    </xdr:from>
    <xdr:to>
      <xdr:col>36</xdr:col>
      <xdr:colOff>165100</xdr:colOff>
      <xdr:row>39</xdr:row>
      <xdr:rowOff>54102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45229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14381</xdr:rowOff>
    </xdr:from>
    <xdr:to>
      <xdr:col>55</xdr:col>
      <xdr:colOff>0</xdr:colOff>
      <xdr:row>57</xdr:row>
      <xdr:rowOff>42956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78703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14381</xdr:rowOff>
    </xdr:from>
    <xdr:to>
      <xdr:col>50</xdr:col>
      <xdr:colOff>114300</xdr:colOff>
      <xdr:row>57</xdr:row>
      <xdr:rowOff>15570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7870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15570</xdr:rowOff>
    </xdr:from>
    <xdr:to>
      <xdr:col>45</xdr:col>
      <xdr:colOff>177800</xdr:colOff>
      <xdr:row>57</xdr:row>
      <xdr:rowOff>45288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7882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28463</xdr:rowOff>
    </xdr:from>
    <xdr:to>
      <xdr:col>41</xdr:col>
      <xdr:colOff>50800</xdr:colOff>
      <xdr:row>57</xdr:row>
      <xdr:rowOff>45288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801113"/>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163606</xdr:rowOff>
    </xdr:from>
    <xdr:to>
      <xdr:col>55</xdr:col>
      <xdr:colOff>50800</xdr:colOff>
      <xdr:row>57</xdr:row>
      <xdr:rowOff>93756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15033</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61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135031</xdr:rowOff>
    </xdr:from>
    <xdr:to>
      <xdr:col>50</xdr:col>
      <xdr:colOff>165100</xdr:colOff>
      <xdr:row>57</xdr:row>
      <xdr:rowOff>65181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81708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136220</xdr:rowOff>
    </xdr:from>
    <xdr:to>
      <xdr:col>46</xdr:col>
      <xdr:colOff>38100</xdr:colOff>
      <xdr:row>57</xdr:row>
      <xdr:rowOff>66370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82897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51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165938</xdr:rowOff>
    </xdr:from>
    <xdr:to>
      <xdr:col>41</xdr:col>
      <xdr:colOff>101600</xdr:colOff>
      <xdr:row>57</xdr:row>
      <xdr:rowOff>96088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112615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54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149113</xdr:rowOff>
    </xdr:from>
    <xdr:to>
      <xdr:col>36</xdr:col>
      <xdr:colOff>165100</xdr:colOff>
      <xdr:row>57</xdr:row>
      <xdr:rowOff>79263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95790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5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14067</xdr:rowOff>
    </xdr:from>
    <xdr:to>
      <xdr:col>55</xdr:col>
      <xdr:colOff>0</xdr:colOff>
      <xdr:row>79</xdr:row>
      <xdr:rowOff>34675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58617"/>
          <a:ext cx="8382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13922</xdr:rowOff>
    </xdr:from>
    <xdr:to>
      <xdr:col>50</xdr:col>
      <xdr:colOff>114300</xdr:colOff>
      <xdr:row>79</xdr:row>
      <xdr:rowOff>14067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558472"/>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13922</xdr:rowOff>
    </xdr:from>
    <xdr:to>
      <xdr:col>45</xdr:col>
      <xdr:colOff>177800</xdr:colOff>
      <xdr:row>79</xdr:row>
      <xdr:rowOff>35671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58472"/>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35671</xdr:rowOff>
    </xdr:from>
    <xdr:to>
      <xdr:col>41</xdr:col>
      <xdr:colOff>50800</xdr:colOff>
      <xdr:row>79</xdr:row>
      <xdr:rowOff>47411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80221"/>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155325</xdr:rowOff>
    </xdr:from>
    <xdr:to>
      <xdr:col>55</xdr:col>
      <xdr:colOff>50800</xdr:colOff>
      <xdr:row>79</xdr:row>
      <xdr:rowOff>85475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70252</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4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134717</xdr:rowOff>
    </xdr:from>
    <xdr:to>
      <xdr:col>50</xdr:col>
      <xdr:colOff>165100</xdr:colOff>
      <xdr:row>79</xdr:row>
      <xdr:rowOff>64867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55994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134572</xdr:rowOff>
    </xdr:from>
    <xdr:to>
      <xdr:col>46</xdr:col>
      <xdr:colOff>38100</xdr:colOff>
      <xdr:row>79</xdr:row>
      <xdr:rowOff>64722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55849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0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156321</xdr:rowOff>
    </xdr:from>
    <xdr:to>
      <xdr:col>41</xdr:col>
      <xdr:colOff>101600</xdr:colOff>
      <xdr:row>79</xdr:row>
      <xdr:rowOff>86471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77598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168061</xdr:rowOff>
    </xdr:from>
    <xdr:to>
      <xdr:col>36</xdr:col>
      <xdr:colOff>165100</xdr:colOff>
      <xdr:row>79</xdr:row>
      <xdr:rowOff>98211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89338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92053</xdr:rowOff>
    </xdr:from>
    <xdr:to>
      <xdr:col>55</xdr:col>
      <xdr:colOff>0</xdr:colOff>
      <xdr:row>98</xdr:row>
      <xdr:rowOff>110341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9415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110341</xdr:rowOff>
    </xdr:from>
    <xdr:to>
      <xdr:col>50</xdr:col>
      <xdr:colOff>114300</xdr:colOff>
      <xdr:row>98</xdr:row>
      <xdr:rowOff>138540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12441"/>
          <a:ext cx="8890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138540</xdr:rowOff>
    </xdr:from>
    <xdr:to>
      <xdr:col>45</xdr:col>
      <xdr:colOff>177800</xdr:colOff>
      <xdr:row>99</xdr:row>
      <xdr:rowOff>744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40640"/>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744</xdr:rowOff>
    </xdr:from>
    <xdr:to>
      <xdr:col>41</xdr:col>
      <xdr:colOff>50800</xdr:colOff>
      <xdr:row>99</xdr:row>
      <xdr:rowOff>2784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74294"/>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41253</xdr:rowOff>
    </xdr:from>
    <xdr:to>
      <xdr:col>55</xdr:col>
      <xdr:colOff>50800</xdr:colOff>
      <xdr:row>98</xdr:row>
      <xdr:rowOff>142853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19680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59541</xdr:rowOff>
    </xdr:from>
    <xdr:to>
      <xdr:col>50</xdr:col>
      <xdr:colOff>165100</xdr:colOff>
      <xdr:row>98</xdr:row>
      <xdr:rowOff>161141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87740</xdr:rowOff>
    </xdr:from>
    <xdr:to>
      <xdr:col>46</xdr:col>
      <xdr:colOff>38100</xdr:colOff>
      <xdr:row>99</xdr:row>
      <xdr:rowOff>17890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121394</xdr:rowOff>
    </xdr:from>
    <xdr:to>
      <xdr:col>41</xdr:col>
      <xdr:colOff>101600</xdr:colOff>
      <xdr:row>99</xdr:row>
      <xdr:rowOff>51544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42671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123434</xdr:rowOff>
    </xdr:from>
    <xdr:to>
      <xdr:col>36</xdr:col>
      <xdr:colOff>165100</xdr:colOff>
      <xdr:row>99</xdr:row>
      <xdr:rowOff>53584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9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44711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0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132747</xdr:rowOff>
    </xdr:from>
    <xdr:to>
      <xdr:col>85</xdr:col>
      <xdr:colOff>127000</xdr:colOff>
      <xdr:row>35</xdr:row>
      <xdr:rowOff>138176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3349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132747</xdr:rowOff>
    </xdr:from>
    <xdr:to>
      <xdr:col>81</xdr:col>
      <xdr:colOff>50800</xdr:colOff>
      <xdr:row>36</xdr:row>
      <xdr:rowOff>111220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33497"/>
          <a:ext cx="8890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111220</xdr:rowOff>
    </xdr:from>
    <xdr:to>
      <xdr:col>76</xdr:col>
      <xdr:colOff>114300</xdr:colOff>
      <xdr:row>37</xdr:row>
      <xdr:rowOff>30353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3420"/>
          <a:ext cx="889000" cy="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67596</xdr:rowOff>
    </xdr:from>
    <xdr:to>
      <xdr:col>71</xdr:col>
      <xdr:colOff>177800</xdr:colOff>
      <xdr:row>37</xdr:row>
      <xdr:rowOff>30353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39796"/>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87376</xdr:rowOff>
    </xdr:from>
    <xdr:to>
      <xdr:col>85</xdr:col>
      <xdr:colOff>177800</xdr:colOff>
      <xdr:row>36</xdr:row>
      <xdr:rowOff>17526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65803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81947</xdr:rowOff>
    </xdr:from>
    <xdr:to>
      <xdr:col>81</xdr:col>
      <xdr:colOff>101600</xdr:colOff>
      <xdr:row>36</xdr:row>
      <xdr:rowOff>12097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7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60420</xdr:rowOff>
    </xdr:from>
    <xdr:to>
      <xdr:col>76</xdr:col>
      <xdr:colOff>165100</xdr:colOff>
      <xdr:row>36</xdr:row>
      <xdr:rowOff>162020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153147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151003</xdr:rowOff>
    </xdr:from>
    <xdr:to>
      <xdr:col>72</xdr:col>
      <xdr:colOff>38100</xdr:colOff>
      <xdr:row>37</xdr:row>
      <xdr:rowOff>81153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72280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16796</xdr:rowOff>
    </xdr:from>
    <xdr:to>
      <xdr:col>67</xdr:col>
      <xdr:colOff>101600</xdr:colOff>
      <xdr:row>36</xdr:row>
      <xdr:rowOff>118396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109523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50020</xdr:rowOff>
    </xdr:from>
    <xdr:to>
      <xdr:col>85</xdr:col>
      <xdr:colOff>127000</xdr:colOff>
      <xdr:row>54</xdr:row>
      <xdr:rowOff>94231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08320"/>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164503</xdr:rowOff>
    </xdr:from>
    <xdr:to>
      <xdr:col>81</xdr:col>
      <xdr:colOff>50800</xdr:colOff>
      <xdr:row>54</xdr:row>
      <xdr:rowOff>94231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51353"/>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164503</xdr:rowOff>
    </xdr:from>
    <xdr:to>
      <xdr:col>76</xdr:col>
      <xdr:colOff>114300</xdr:colOff>
      <xdr:row>54</xdr:row>
      <xdr:rowOff>90939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51353"/>
          <a:ext cx="8890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90939</xdr:rowOff>
    </xdr:from>
    <xdr:to>
      <xdr:col>71</xdr:col>
      <xdr:colOff>177800</xdr:colOff>
      <xdr:row>55</xdr:row>
      <xdr:rowOff>12964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9239"/>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170670</xdr:rowOff>
    </xdr:from>
    <xdr:to>
      <xdr:col>85</xdr:col>
      <xdr:colOff>177800</xdr:colOff>
      <xdr:row>54</xdr:row>
      <xdr:rowOff>100820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22097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43431</xdr:rowOff>
    </xdr:from>
    <xdr:to>
      <xdr:col>81</xdr:col>
      <xdr:colOff>101600</xdr:colOff>
      <xdr:row>54</xdr:row>
      <xdr:rowOff>145031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161558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0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113703</xdr:rowOff>
    </xdr:from>
    <xdr:to>
      <xdr:col>76</xdr:col>
      <xdr:colOff>165100</xdr:colOff>
      <xdr:row>54</xdr:row>
      <xdr:rowOff>43853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60380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9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40139</xdr:rowOff>
    </xdr:from>
    <xdr:to>
      <xdr:col>72</xdr:col>
      <xdr:colOff>38100</xdr:colOff>
      <xdr:row>54</xdr:row>
      <xdr:rowOff>141739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158266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133614</xdr:rowOff>
    </xdr:from>
    <xdr:to>
      <xdr:col>67</xdr:col>
      <xdr:colOff>101600</xdr:colOff>
      <xdr:row>55</xdr:row>
      <xdr:rowOff>63764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80291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38608</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315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38608</xdr:rowOff>
    </xdr:from>
    <xdr:to>
      <xdr:col>81</xdr:col>
      <xdr:colOff>50800</xdr:colOff>
      <xdr:row>79</xdr:row>
      <xdr:rowOff>42163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3158"/>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88392</xdr:rowOff>
    </xdr:from>
    <xdr:to>
      <xdr:col>76</xdr:col>
      <xdr:colOff>114300</xdr:colOff>
      <xdr:row>79</xdr:row>
      <xdr:rowOff>42163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290042"/>
          <a:ext cx="889000" cy="2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88392</xdr:rowOff>
    </xdr:from>
    <xdr:to>
      <xdr:col>71</xdr:col>
      <xdr:colOff>177800</xdr:colOff>
      <xdr:row>78</xdr:row>
      <xdr:rowOff>34798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290042"/>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159258</xdr:rowOff>
    </xdr:from>
    <xdr:to>
      <xdr:col>81</xdr:col>
      <xdr:colOff>101600</xdr:colOff>
      <xdr:row>79</xdr:row>
      <xdr:rowOff>89408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80535</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162813</xdr:rowOff>
    </xdr:from>
    <xdr:to>
      <xdr:col>76</xdr:col>
      <xdr:colOff>165100</xdr:colOff>
      <xdr:row>79</xdr:row>
      <xdr:rowOff>92963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84090</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37592</xdr:rowOff>
    </xdr:from>
    <xdr:to>
      <xdr:col>72</xdr:col>
      <xdr:colOff>38100</xdr:colOff>
      <xdr:row>77</xdr:row>
      <xdr:rowOff>139192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155719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155448</xdr:rowOff>
    </xdr:from>
    <xdr:to>
      <xdr:col>67</xdr:col>
      <xdr:colOff>101600</xdr:colOff>
      <xdr:row>78</xdr:row>
      <xdr:rowOff>85598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102125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80054</xdr:rowOff>
    </xdr:from>
    <xdr:to>
      <xdr:col>85</xdr:col>
      <xdr:colOff>127000</xdr:colOff>
      <xdr:row>95</xdr:row>
      <xdr:rowOff>98628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67804"/>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70186</xdr:rowOff>
    </xdr:from>
    <xdr:to>
      <xdr:col>81</xdr:col>
      <xdr:colOff>50800</xdr:colOff>
      <xdr:row>95</xdr:row>
      <xdr:rowOff>80054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5793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70186</xdr:rowOff>
    </xdr:from>
    <xdr:to>
      <xdr:col>76</xdr:col>
      <xdr:colOff>114300</xdr:colOff>
      <xdr:row>95</xdr:row>
      <xdr:rowOff>74606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5793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74606</xdr:rowOff>
    </xdr:from>
    <xdr:to>
      <xdr:col>71</xdr:col>
      <xdr:colOff>177800</xdr:colOff>
      <xdr:row>95</xdr:row>
      <xdr:rowOff>76758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362356"/>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47828</xdr:rowOff>
    </xdr:from>
    <xdr:to>
      <xdr:col>85</xdr:col>
      <xdr:colOff>177800</xdr:colOff>
      <xdr:row>95</xdr:row>
      <xdr:rowOff>149428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26255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29254</xdr:rowOff>
    </xdr:from>
    <xdr:to>
      <xdr:col>81</xdr:col>
      <xdr:colOff>101600</xdr:colOff>
      <xdr:row>95</xdr:row>
      <xdr:rowOff>130854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147381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19386</xdr:rowOff>
    </xdr:from>
    <xdr:to>
      <xdr:col>76</xdr:col>
      <xdr:colOff>165100</xdr:colOff>
      <xdr:row>95</xdr:row>
      <xdr:rowOff>120986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137513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23806</xdr:rowOff>
    </xdr:from>
    <xdr:to>
      <xdr:col>72</xdr:col>
      <xdr:colOff>38100</xdr:colOff>
      <xdr:row>95</xdr:row>
      <xdr:rowOff>125406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141933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25958</xdr:rowOff>
    </xdr:from>
    <xdr:to>
      <xdr:col>67</xdr:col>
      <xdr:colOff>101600</xdr:colOff>
      <xdr:row>95</xdr:row>
      <xdr:rowOff>127558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144085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380,903</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132,742</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将来的には、高齢化に伴う医療費や社会保障経費の急激な増加が見込まれることから、公費負担の見直し等により扶助費増加の抑制に努め、持続可能なまちづくりを行うことが必要である。</a:t>
          </a:r>
        </a:p>
        <a:p>
          <a:r>
            <a:rPr kumimoji="1" lang="ja-JP" altLang="en-US" sz="1300">
              <a:latin typeface="ＭＳ Ｐゴシック" panose="020B0600070205080204" pitchFamily="50" charset="-128"/>
              <a:ea typeface="ＭＳ Ｐゴシック" panose="020B0600070205080204" pitchFamily="50" charset="-128"/>
            </a:rPr>
            <a:t>　衛生費の増加は、新型コロナウイルスワクチン接種事業費の増加による。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歳入：市税は横ばいで、普通交付税は増加した一方で、新型コロナウイルス感染症対応地方創生臨時交付金などが増加したものの、子育て世帯臨時特別給付金事業費補助金の減少等により全体では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歳出：光熱水費の高騰により物件費が増加したものの、子育て世帯臨時特別給付事業費や住民税非課税世帯等に対する臨時特別給付金給付事業費減の影響や、投資的経費の減により、前年度より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全体：歳入が歳出を上回り、財政調整基金のとりくずしを行わなかった。実質収支額は昨年が国庫補助金の増の影響で、突出していたが、今年度は平年並みに回帰した。今後も歳出の抑制や新たな財源の確保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年度も全会計で黒字となった。令和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31.92%</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ポイント低下している。また、三田市民病院事業会計は、標準財政規模比で</a:t>
          </a:r>
          <a:r>
            <a:rPr kumimoji="1" lang="en-US" altLang="ja-JP" sz="1400">
              <a:latin typeface="ＭＳ ゴシック" pitchFamily="49" charset="-128"/>
              <a:ea typeface="ＭＳ ゴシック" pitchFamily="49" charset="-128"/>
            </a:rPr>
            <a:t>10.37</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42269751</v>
      </c>
      <c r="BO4" s="449"/>
      <c r="BP4" s="449"/>
      <c r="BQ4" s="449"/>
      <c r="BR4" s="449"/>
      <c r="BS4" s="449"/>
      <c r="BT4" s="449"/>
      <c r="BU4" s="450"/>
      <c r="BV4" s="448">
        <v>43480443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2.1</v>
      </c>
      <c r="CU4" s="589"/>
      <c r="CV4" s="589"/>
      <c r="CW4" s="589"/>
      <c r="CX4" s="589"/>
      <c r="CY4" s="589"/>
      <c r="CZ4" s="589"/>
      <c r="DA4" s="590"/>
      <c r="DB4" s="588">
        <v>3.8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41285040</v>
      </c>
      <c r="BO5" s="420"/>
      <c r="BP5" s="420"/>
      <c r="BQ5" s="420"/>
      <c r="BR5" s="420"/>
      <c r="BS5" s="420"/>
      <c r="BT5" s="420"/>
      <c r="BU5" s="421"/>
      <c r="BV5" s="419">
        <v>41664455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94.6</v>
      </c>
      <c r="CU5" s="417"/>
      <c r="CV5" s="417"/>
      <c r="CW5" s="417"/>
      <c r="CX5" s="417"/>
      <c r="CY5" s="417"/>
      <c r="CZ5" s="417"/>
      <c r="DA5" s="418"/>
      <c r="DB5" s="416">
        <v>92.1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984711</v>
      </c>
      <c r="BO6" s="420"/>
      <c r="BP6" s="420"/>
      <c r="BQ6" s="420"/>
      <c r="BR6" s="420"/>
      <c r="BS6" s="420"/>
      <c r="BT6" s="420"/>
      <c r="BU6" s="421"/>
      <c r="BV6" s="419">
        <v>1815988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96.7</v>
      </c>
      <c r="CU6" s="563"/>
      <c r="CV6" s="563"/>
      <c r="CW6" s="563"/>
      <c r="CX6" s="563"/>
      <c r="CY6" s="563"/>
      <c r="CZ6" s="563"/>
      <c r="DA6" s="564"/>
      <c r="DB6" s="562">
        <v>95.5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505291</v>
      </c>
      <c r="BO7" s="420"/>
      <c r="BP7" s="420"/>
      <c r="BQ7" s="420"/>
      <c r="BR7" s="420"/>
      <c r="BS7" s="420"/>
      <c r="BT7" s="420"/>
      <c r="BU7" s="421"/>
      <c r="BV7" s="419">
        <v>919531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23346189</v>
      </c>
      <c r="CU7" s="420"/>
      <c r="CV7" s="420"/>
      <c r="CW7" s="420"/>
      <c r="CX7" s="420"/>
      <c r="CY7" s="420"/>
      <c r="CZ7" s="420"/>
      <c r="DA7" s="421"/>
      <c r="DB7" s="419">
        <v>23835535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479420</v>
      </c>
      <c r="BO8" s="420"/>
      <c r="BP8" s="420"/>
      <c r="BQ8" s="420"/>
      <c r="BR8" s="420"/>
      <c r="BS8" s="420"/>
      <c r="BT8" s="420"/>
      <c r="BU8" s="421"/>
      <c r="BV8" s="419">
        <v>896457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0.86</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109238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-417037</v>
      </c>
      <c r="BO9" s="420"/>
      <c r="BP9" s="420"/>
      <c r="BQ9" s="420"/>
      <c r="BR9" s="420"/>
      <c r="BS9" s="420"/>
      <c r="BT9" s="420"/>
      <c r="BU9" s="421"/>
      <c r="BV9" s="419">
        <v>424616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12.5</v>
      </c>
      <c r="CU9" s="417"/>
      <c r="CV9" s="417"/>
      <c r="CW9" s="417"/>
      <c r="CX9" s="417"/>
      <c r="CY9" s="417"/>
      <c r="CZ9" s="417"/>
      <c r="DA9" s="418"/>
      <c r="DB9" s="416">
        <v>13.2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112691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497416</v>
      </c>
      <c r="BO10" s="420"/>
      <c r="BP10" s="420"/>
      <c r="BQ10" s="420"/>
      <c r="BR10" s="420"/>
      <c r="BS10" s="420"/>
      <c r="BT10" s="420"/>
      <c r="BU10" s="421"/>
      <c r="BV10" s="419">
        <v>375962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108387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107212</v>
      </c>
      <c r="S13" s="507"/>
      <c r="T13" s="507"/>
      <c r="U13" s="507"/>
      <c r="V13" s="508"/>
      <c r="W13" s="509" t="s">
        <v>143</v>
      </c>
      <c r="X13" s="405"/>
      <c r="Y13" s="405"/>
      <c r="Z13" s="405"/>
      <c r="AA13" s="405"/>
      <c r="AB13" s="406"/>
      <c r="AC13" s="372">
        <v>1131</v>
      </c>
      <c r="AD13" s="373"/>
      <c r="AE13" s="373"/>
      <c r="AF13" s="373"/>
      <c r="AG13" s="374"/>
      <c r="AH13" s="372">
        <v>1217</v>
      </c>
      <c r="AI13" s="373"/>
      <c r="AJ13" s="373"/>
      <c r="AK13" s="373"/>
      <c r="AL13" s="432"/>
      <c r="AM13" s="476" t="s">
        <v>144</v>
      </c>
      <c r="AN13" s="376"/>
      <c r="AO13" s="376"/>
      <c r="AP13" s="376"/>
      <c r="AQ13" s="376"/>
      <c r="AR13" s="376"/>
      <c r="AS13" s="376"/>
      <c r="AT13" s="377"/>
      <c r="AU13" s="477" t="s">
        <v>112</v>
      </c>
      <c r="AV13" s="478"/>
      <c r="AW13" s="478"/>
      <c r="AX13" s="478"/>
      <c r="AY13" s="433" t="s">
        <v>145</v>
      </c>
      <c r="AZ13" s="434"/>
      <c r="BA13" s="434"/>
      <c r="BB13" s="434"/>
      <c r="BC13" s="434"/>
      <c r="BD13" s="434"/>
      <c r="BE13" s="434"/>
      <c r="BF13" s="434"/>
      <c r="BG13" s="434"/>
      <c r="BH13" s="434"/>
      <c r="BI13" s="434"/>
      <c r="BJ13" s="434"/>
      <c r="BK13" s="434"/>
      <c r="BL13" s="434"/>
      <c r="BM13" s="435"/>
      <c r="BN13" s="419">
        <v>80379</v>
      </c>
      <c r="BO13" s="420"/>
      <c r="BP13" s="420"/>
      <c r="BQ13" s="420"/>
      <c r="BR13" s="420"/>
      <c r="BS13" s="420"/>
      <c r="BT13" s="420"/>
      <c r="BU13" s="421"/>
      <c r="BV13" s="419">
        <v>800578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6.1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109696</v>
      </c>
      <c r="S14" s="507"/>
      <c r="T14" s="507"/>
      <c r="U14" s="507"/>
      <c r="V14" s="508"/>
      <c r="W14" s="510"/>
      <c r="X14" s="408"/>
      <c r="Y14" s="408"/>
      <c r="Z14" s="408"/>
      <c r="AA14" s="408"/>
      <c r="AB14" s="409"/>
      <c r="AC14" s="499">
        <v>2.2999999999999998</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108563</v>
      </c>
      <c r="S15" s="507"/>
      <c r="T15" s="507"/>
      <c r="U15" s="507"/>
      <c r="V15" s="508"/>
      <c r="W15" s="509" t="s">
        <v>149</v>
      </c>
      <c r="X15" s="405"/>
      <c r="Y15" s="405"/>
      <c r="Z15" s="405"/>
      <c r="AA15" s="405"/>
      <c r="AB15" s="406"/>
      <c r="AC15" s="372">
        <v>11331</v>
      </c>
      <c r="AD15" s="373"/>
      <c r="AE15" s="373"/>
      <c r="AF15" s="373"/>
      <c r="AG15" s="374"/>
      <c r="AH15" s="372">
        <v>12573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15546802</v>
      </c>
      <c r="BO15" s="449"/>
      <c r="BP15" s="449"/>
      <c r="BQ15" s="449"/>
      <c r="BR15" s="449"/>
      <c r="BS15" s="449"/>
      <c r="BT15" s="449"/>
      <c r="BU15" s="450"/>
      <c r="BV15" s="448">
        <v>15106477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23.5</v>
      </c>
      <c r="AD16" s="500"/>
      <c r="AE16" s="500"/>
      <c r="AF16" s="500"/>
      <c r="AG16" s="501"/>
      <c r="AH16" s="499">
        <v>24.8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18544925</v>
      </c>
      <c r="BO16" s="420"/>
      <c r="BP16" s="420"/>
      <c r="BQ16" s="420"/>
      <c r="BR16" s="420"/>
      <c r="BS16" s="420"/>
      <c r="BT16" s="420"/>
      <c r="BU16" s="421"/>
      <c r="BV16" s="419">
        <v>17890019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35685</v>
      </c>
      <c r="AD17" s="373"/>
      <c r="AE17" s="373"/>
      <c r="AF17" s="373"/>
      <c r="AG17" s="374"/>
      <c r="AH17" s="372">
        <v>36872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19875681</v>
      </c>
      <c r="BO17" s="420"/>
      <c r="BP17" s="420"/>
      <c r="BQ17" s="420"/>
      <c r="BR17" s="420"/>
      <c r="BS17" s="420"/>
      <c r="BT17" s="420"/>
      <c r="BU17" s="421"/>
      <c r="BV17" s="419">
        <v>19310064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210.32</v>
      </c>
      <c r="M18" s="472"/>
      <c r="N18" s="472"/>
      <c r="O18" s="472"/>
      <c r="P18" s="472"/>
      <c r="Q18" s="472"/>
      <c r="R18" s="473"/>
      <c r="S18" s="473"/>
      <c r="T18" s="473"/>
      <c r="U18" s="473"/>
      <c r="V18" s="474"/>
      <c r="W18" s="490"/>
      <c r="X18" s="491"/>
      <c r="Y18" s="491"/>
      <c r="Z18" s="491"/>
      <c r="AA18" s="491"/>
      <c r="AB18" s="515"/>
      <c r="AC18" s="389">
        <v>74.099999999999994</v>
      </c>
      <c r="AD18" s="390"/>
      <c r="AE18" s="390"/>
      <c r="AF18" s="390"/>
      <c r="AG18" s="475"/>
      <c r="AH18" s="389">
        <v>72.8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22683108</v>
      </c>
      <c r="BO18" s="420"/>
      <c r="BP18" s="420"/>
      <c r="BQ18" s="420"/>
      <c r="BR18" s="420"/>
      <c r="BS18" s="420"/>
      <c r="BT18" s="420"/>
      <c r="BU18" s="421"/>
      <c r="BV18" s="419">
        <v>22384558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519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28123090</v>
      </c>
      <c r="BO19" s="420"/>
      <c r="BP19" s="420"/>
      <c r="BQ19" s="420"/>
      <c r="BR19" s="420"/>
      <c r="BS19" s="420"/>
      <c r="BT19" s="420"/>
      <c r="BU19" s="421"/>
      <c r="BV19" s="419">
        <v>27797614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42401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30593139</v>
      </c>
      <c r="BO22" s="449"/>
      <c r="BP22" s="449"/>
      <c r="BQ22" s="449"/>
      <c r="BR22" s="449"/>
      <c r="BS22" s="449"/>
      <c r="BT22" s="449"/>
      <c r="BU22" s="450"/>
      <c r="BV22" s="448">
        <v>32359719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25417460</v>
      </c>
      <c r="BO23" s="420"/>
      <c r="BP23" s="420"/>
      <c r="BQ23" s="420"/>
      <c r="BR23" s="420"/>
      <c r="BS23" s="420"/>
      <c r="BT23" s="420"/>
      <c r="BU23" s="421"/>
      <c r="BV23" s="419">
        <v>26640586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7856</v>
      </c>
      <c r="R24" s="373"/>
      <c r="S24" s="373"/>
      <c r="T24" s="373"/>
      <c r="U24" s="373"/>
      <c r="V24" s="374"/>
      <c r="W24" s="462"/>
      <c r="X24" s="399"/>
      <c r="Y24" s="400"/>
      <c r="Z24" s="375" t="s">
        <v>173</v>
      </c>
      <c r="AA24" s="376"/>
      <c r="AB24" s="376"/>
      <c r="AC24" s="376"/>
      <c r="AD24" s="376"/>
      <c r="AE24" s="376"/>
      <c r="AF24" s="376"/>
      <c r="AG24" s="377"/>
      <c r="AH24" s="372">
        <v>661</v>
      </c>
      <c r="AI24" s="373"/>
      <c r="AJ24" s="373"/>
      <c r="AK24" s="373"/>
      <c r="AL24" s="374"/>
      <c r="AM24" s="372">
        <v>2172046</v>
      </c>
      <c r="AN24" s="373"/>
      <c r="AO24" s="373"/>
      <c r="AP24" s="373"/>
      <c r="AQ24" s="373"/>
      <c r="AR24" s="374"/>
      <c r="AS24" s="372">
        <v>3286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13192466</v>
      </c>
      <c r="BO24" s="420"/>
      <c r="BP24" s="420"/>
      <c r="BQ24" s="420"/>
      <c r="BR24" s="420"/>
      <c r="BS24" s="420"/>
      <c r="BT24" s="420"/>
      <c r="BU24" s="421"/>
      <c r="BV24" s="419">
        <v>13875325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6673</v>
      </c>
      <c r="R25" s="373"/>
      <c r="S25" s="373"/>
      <c r="T25" s="373"/>
      <c r="U25" s="373"/>
      <c r="V25" s="374"/>
      <c r="W25" s="462"/>
      <c r="X25" s="399"/>
      <c r="Y25" s="400"/>
      <c r="Z25" s="375" t="s">
        <v>176</v>
      </c>
      <c r="AA25" s="376"/>
      <c r="AB25" s="376"/>
      <c r="AC25" s="376"/>
      <c r="AD25" s="376"/>
      <c r="AE25" s="376"/>
      <c r="AF25" s="376"/>
      <c r="AG25" s="377"/>
      <c r="AH25" s="372">
        <v>115</v>
      </c>
      <c r="AI25" s="373"/>
      <c r="AJ25" s="373"/>
      <c r="AK25" s="373"/>
      <c r="AL25" s="374"/>
      <c r="AM25" s="372">
        <v>370875</v>
      </c>
      <c r="AN25" s="373"/>
      <c r="AO25" s="373"/>
      <c r="AP25" s="373"/>
      <c r="AQ25" s="373"/>
      <c r="AR25" s="374"/>
      <c r="AS25" s="372">
        <v>3225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6070605</v>
      </c>
      <c r="BO25" s="449"/>
      <c r="BP25" s="449"/>
      <c r="BQ25" s="449"/>
      <c r="BR25" s="449"/>
      <c r="BS25" s="449"/>
      <c r="BT25" s="449"/>
      <c r="BU25" s="450"/>
      <c r="BV25" s="448">
        <v>5119296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6183</v>
      </c>
      <c r="R26" s="373"/>
      <c r="S26" s="373"/>
      <c r="T26" s="373"/>
      <c r="U26" s="373"/>
      <c r="V26" s="374"/>
      <c r="W26" s="462"/>
      <c r="X26" s="399"/>
      <c r="Y26" s="400"/>
      <c r="Z26" s="375" t="s">
        <v>179</v>
      </c>
      <c r="AA26" s="430"/>
      <c r="AB26" s="430"/>
      <c r="AC26" s="430"/>
      <c r="AD26" s="430"/>
      <c r="AE26" s="430"/>
      <c r="AF26" s="430"/>
      <c r="AG26" s="431"/>
      <c r="AH26" s="372">
        <v>50</v>
      </c>
      <c r="AI26" s="373"/>
      <c r="AJ26" s="373"/>
      <c r="AK26" s="373"/>
      <c r="AL26" s="374"/>
      <c r="AM26" s="372">
        <v>170550</v>
      </c>
      <c r="AN26" s="373"/>
      <c r="AO26" s="373"/>
      <c r="AP26" s="373"/>
      <c r="AQ26" s="373"/>
      <c r="AR26" s="374"/>
      <c r="AS26" s="372">
        <v>3411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6233</v>
      </c>
      <c r="R27" s="373"/>
      <c r="S27" s="373"/>
      <c r="T27" s="373"/>
      <c r="U27" s="373"/>
      <c r="V27" s="374"/>
      <c r="W27" s="462"/>
      <c r="X27" s="399"/>
      <c r="Y27" s="400"/>
      <c r="Z27" s="375" t="s">
        <v>182</v>
      </c>
      <c r="AA27" s="376"/>
      <c r="AB27" s="376"/>
      <c r="AC27" s="376"/>
      <c r="AD27" s="376"/>
      <c r="AE27" s="376"/>
      <c r="AF27" s="376"/>
      <c r="AG27" s="377"/>
      <c r="AH27" s="372">
        <v>45</v>
      </c>
      <c r="AI27" s="373"/>
      <c r="AJ27" s="373"/>
      <c r="AK27" s="373"/>
      <c r="AL27" s="374"/>
      <c r="AM27" s="372">
        <v>160371</v>
      </c>
      <c r="AN27" s="373"/>
      <c r="AO27" s="373"/>
      <c r="AP27" s="373"/>
      <c r="AQ27" s="373"/>
      <c r="AR27" s="374"/>
      <c r="AS27" s="372">
        <v>3564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5380</v>
      </c>
      <c r="R28" s="373"/>
      <c r="S28" s="373"/>
      <c r="T28" s="373"/>
      <c r="U28" s="373"/>
      <c r="V28" s="374"/>
      <c r="W28" s="462"/>
      <c r="X28" s="399"/>
      <c r="Y28" s="400"/>
      <c r="Z28" s="375" t="s">
        <v>185</v>
      </c>
      <c r="AA28" s="376"/>
      <c r="AB28" s="376"/>
      <c r="AC28" s="376"/>
      <c r="AD28" s="376"/>
      <c r="AE28" s="376"/>
      <c r="AF28" s="376"/>
      <c r="AG28" s="377"/>
      <c r="AH28" s="372" t="s">
        <v>131</v>
      </c>
      <c r="AI28" s="373"/>
      <c r="AJ28" s="373"/>
      <c r="AK28" s="373"/>
      <c r="AL28" s="374"/>
      <c r="AM28" s="372" t="s">
        <v>131</v>
      </c>
      <c r="AN28" s="373"/>
      <c r="AO28" s="373"/>
      <c r="AP28" s="373"/>
      <c r="AQ28" s="373"/>
      <c r="AR28" s="374"/>
      <c r="AS28" s="372" t="s">
        <v>141</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4403836</v>
      </c>
      <c r="BO28" s="449"/>
      <c r="BP28" s="449"/>
      <c r="BQ28" s="449"/>
      <c r="BR28" s="449"/>
      <c r="BS28" s="449"/>
      <c r="BT28" s="449"/>
      <c r="BU28" s="450"/>
      <c r="BV28" s="448">
        <v>3906420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20</v>
      </c>
      <c r="M29" s="373"/>
      <c r="N29" s="373"/>
      <c r="O29" s="373"/>
      <c r="P29" s="374"/>
      <c r="Q29" s="372">
        <v>4900</v>
      </c>
      <c r="R29" s="373"/>
      <c r="S29" s="373"/>
      <c r="T29" s="373"/>
      <c r="U29" s="373"/>
      <c r="V29" s="374"/>
      <c r="W29" s="463"/>
      <c r="X29" s="464"/>
      <c r="Y29" s="465"/>
      <c r="Z29" s="375" t="s">
        <v>188</v>
      </c>
      <c r="AA29" s="376"/>
      <c r="AB29" s="376"/>
      <c r="AC29" s="376"/>
      <c r="AD29" s="376"/>
      <c r="AE29" s="376"/>
      <c r="AF29" s="376"/>
      <c r="AG29" s="377"/>
      <c r="AH29" s="372">
        <v>706</v>
      </c>
      <c r="AI29" s="373"/>
      <c r="AJ29" s="373"/>
      <c r="AK29" s="373"/>
      <c r="AL29" s="374"/>
      <c r="AM29" s="372">
        <v>2332417</v>
      </c>
      <c r="AN29" s="373"/>
      <c r="AO29" s="373"/>
      <c r="AP29" s="373"/>
      <c r="AQ29" s="373"/>
      <c r="AR29" s="374"/>
      <c r="AS29" s="372">
        <v>3304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1148385</v>
      </c>
      <c r="BO29" s="420"/>
      <c r="BP29" s="420"/>
      <c r="BQ29" s="420"/>
      <c r="BR29" s="420"/>
      <c r="BS29" s="420"/>
      <c r="BT29" s="420"/>
      <c r="BU29" s="421"/>
      <c r="BV29" s="419">
        <v>1056368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4369629</v>
      </c>
      <c r="BO30" s="454"/>
      <c r="BP30" s="454"/>
      <c r="BQ30" s="454"/>
      <c r="BR30" s="454"/>
      <c r="BS30" s="454"/>
      <c r="BT30" s="454"/>
      <c r="BU30" s="455"/>
      <c r="BV30" s="453">
        <v>4068209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三田地域振興(株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公営墓地整備事業特別会計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三田市民病院事業会計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丹波少年自然の家事務組合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兵庫県信用保証協会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AvfpqvQXmo6QOv+Te+DEB8ziQfxKxDPPE2khYw4UeaUH3gZgWCBOxD/4we6RP6e+A3xTDsBLD+uM08kBgDpAA==" saltValue="uRjhkydvonMoKE0rwXeg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Normal="100" zoomScaleSheetLayoutView="100" workbookViewId="0">
      <selection activeCell="B34" sqref="B34:Y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2" t="s">
        <v>569</v>
      </c>
      <c r="D34" s="1152"/>
      <c r="E34" s="1153"/>
      <c r="F34" s="32">
        <v>15.32</v>
      </c>
      <c r="G34" s="33">
        <v>19.920000000000002</v>
      </c>
      <c r="H34" s="33">
        <v>14.04</v>
      </c>
      <c r="I34" s="33">
        <v>13.13</v>
      </c>
      <c r="J34" s="34">
        <v>12.92</v>
      </c>
      <c r="K34" s="22"/>
      <c r="L34" s="22"/>
      <c r="M34" s="22"/>
      <c r="N34" s="22"/>
      <c r="O34" s="22"/>
      <c r="P34" s="22"/>
    </row>
    <row r="35" spans="1:16" ht="39" customHeight="1" x14ac:dyDescent="0.15">
      <c r="A35" s="22"/>
      <c r="B35" s="35"/>
      <c r="C35" s="1146" t="s">
        <v>570</v>
      </c>
      <c r="D35" s="1147"/>
      <c r="E35" s="1148"/>
      <c r="F35" s="36">
        <v>2.93</v>
      </c>
      <c r="G35" s="37">
        <v>2</v>
      </c>
      <c r="H35" s="37">
        <v>6.38</v>
      </c>
      <c r="I35" s="37">
        <v>8.9</v>
      </c>
      <c r="J35" s="38">
        <v>10.37</v>
      </c>
      <c r="K35" s="22"/>
      <c r="L35" s="22"/>
      <c r="M35" s="22"/>
      <c r="N35" s="22"/>
      <c r="O35" s="22"/>
      <c r="P35" s="22"/>
    </row>
    <row r="36" spans="1:16" ht="39" customHeight="1" x14ac:dyDescent="0.15">
      <c r="A36" s="22"/>
      <c r="B36" s="35"/>
      <c r="C36" s="1146" t="s">
        <v>571</v>
      </c>
      <c r="D36" s="1147"/>
      <c r="E36" s="1148"/>
      <c r="F36" s="36">
        <v>1.86</v>
      </c>
      <c r="G36" s="37">
        <v>1.88</v>
      </c>
      <c r="H36" s="37">
        <v>2.2200000000000002</v>
      </c>
      <c r="I36" s="37">
        <v>3.45</v>
      </c>
      <c r="J36" s="38">
        <v>5.05</v>
      </c>
      <c r="K36" s="22"/>
      <c r="L36" s="22"/>
      <c r="M36" s="22"/>
      <c r="N36" s="22"/>
      <c r="O36" s="22"/>
      <c r="P36" s="22"/>
    </row>
    <row r="37" spans="1:16" ht="39" customHeight="1" x14ac:dyDescent="0.15">
      <c r="A37" s="22"/>
      <c r="B37" s="35"/>
      <c r="C37" s="1146" t="s">
        <v>572</v>
      </c>
      <c r="D37" s="1147"/>
      <c r="E37" s="1148"/>
      <c r="F37" s="36">
        <v>2.06</v>
      </c>
      <c r="G37" s="37">
        <v>2.5</v>
      </c>
      <c r="H37" s="37">
        <v>1.99</v>
      </c>
      <c r="I37" s="37">
        <v>3.75</v>
      </c>
      <c r="J37" s="38">
        <v>2.0499999999999998</v>
      </c>
      <c r="K37" s="22"/>
      <c r="L37" s="22"/>
      <c r="M37" s="22"/>
      <c r="N37" s="22"/>
      <c r="O37" s="22"/>
      <c r="P37" s="22"/>
    </row>
    <row r="38" spans="1:16" ht="39" customHeight="1" x14ac:dyDescent="0.15">
      <c r="A38" s="22"/>
      <c r="B38" s="35"/>
      <c r="C38" s="1146" t="s">
        <v>573</v>
      </c>
      <c r="D38" s="1147"/>
      <c r="E38" s="1148"/>
      <c r="F38" s="36">
        <v>0.89</v>
      </c>
      <c r="G38" s="37">
        <v>0.8</v>
      </c>
      <c r="H38" s="37">
        <v>1.04</v>
      </c>
      <c r="I38" s="37">
        <v>1.28</v>
      </c>
      <c r="J38" s="38">
        <v>1.22</v>
      </c>
      <c r="K38" s="22"/>
      <c r="L38" s="22"/>
      <c r="M38" s="22"/>
      <c r="N38" s="22"/>
      <c r="O38" s="22"/>
      <c r="P38" s="22"/>
    </row>
    <row r="39" spans="1:16" ht="39" customHeight="1" x14ac:dyDescent="0.15">
      <c r="A39" s="22"/>
      <c r="B39" s="35"/>
      <c r="C39" s="1146" t="s">
        <v>574</v>
      </c>
      <c r="D39" s="1147"/>
      <c r="E39" s="1148"/>
      <c r="F39" s="36">
        <v>0.15</v>
      </c>
      <c r="G39" s="37">
        <v>0.14000000000000001</v>
      </c>
      <c r="H39" s="37">
        <v>0.16</v>
      </c>
      <c r="I39" s="37">
        <v>0.16</v>
      </c>
      <c r="J39" s="38">
        <v>0.18</v>
      </c>
      <c r="K39" s="22"/>
      <c r="L39" s="22"/>
      <c r="M39" s="22"/>
      <c r="N39" s="22"/>
      <c r="O39" s="22"/>
      <c r="P39" s="22"/>
    </row>
    <row r="40" spans="1:16" ht="39" customHeight="1" x14ac:dyDescent="0.15">
      <c r="A40" s="22"/>
      <c r="B40" s="35"/>
      <c r="C40" s="1146" t="s">
        <v>575</v>
      </c>
      <c r="D40" s="1147"/>
      <c r="E40" s="1148"/>
      <c r="F40" s="36">
        <v>0.78</v>
      </c>
      <c r="G40" s="37">
        <v>0.71</v>
      </c>
      <c r="H40" s="37">
        <v>0.37</v>
      </c>
      <c r="I40" s="37">
        <v>0.23</v>
      </c>
      <c r="J40" s="38">
        <v>0.11</v>
      </c>
      <c r="K40" s="22"/>
      <c r="L40" s="22"/>
      <c r="M40" s="22"/>
      <c r="N40" s="22"/>
      <c r="O40" s="22"/>
      <c r="P40" s="22"/>
    </row>
    <row r="41" spans="1:16" ht="39" customHeight="1" x14ac:dyDescent="0.15">
      <c r="A41" s="22"/>
      <c r="B41" s="35"/>
      <c r="C41" s="1146" t="s">
        <v>576</v>
      </c>
      <c r="D41" s="1147"/>
      <c r="E41" s="1148"/>
      <c r="F41" s="36">
        <v>0.02</v>
      </c>
      <c r="G41" s="37">
        <v>0.1</v>
      </c>
      <c r="H41" s="37">
        <v>0</v>
      </c>
      <c r="I41" s="37">
        <v>0</v>
      </c>
      <c r="J41" s="38">
        <v>0.02</v>
      </c>
      <c r="K41" s="22"/>
      <c r="L41" s="22"/>
      <c r="M41" s="22"/>
      <c r="N41" s="22"/>
      <c r="O41" s="22"/>
      <c r="P41" s="22"/>
    </row>
    <row r="42" spans="1:16" ht="39" customHeight="1" x14ac:dyDescent="0.15">
      <c r="A42" s="22"/>
      <c r="B42" s="39"/>
      <c r="C42" s="1146" t="s">
        <v>577</v>
      </c>
      <c r="D42" s="1147"/>
      <c r="E42" s="1148"/>
      <c r="F42" s="36" t="s">
        <v>523</v>
      </c>
      <c r="G42" s="37" t="s">
        <v>523</v>
      </c>
      <c r="H42" s="37" t="s">
        <v>523</v>
      </c>
      <c r="I42" s="37" t="s">
        <v>523</v>
      </c>
      <c r="J42" s="38" t="s">
        <v>523</v>
      </c>
      <c r="K42" s="22"/>
      <c r="L42" s="22"/>
      <c r="M42" s="22"/>
      <c r="N42" s="22"/>
      <c r="O42" s="22"/>
      <c r="P42" s="22"/>
    </row>
    <row r="43" spans="1:16" ht="39" customHeight="1" thickBot="1" x14ac:dyDescent="0.2">
      <c r="A43" s="22"/>
      <c r="B43" s="40"/>
      <c r="C43" s="1149" t="s">
        <v>578</v>
      </c>
      <c r="D43" s="1150"/>
      <c r="E43" s="1151"/>
      <c r="F43" s="41">
        <v>0.33</v>
      </c>
      <c r="G43" s="42">
        <v>0.32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2F/0JfUiln+IJH9s6ajrTXkpMwBib1dV4O44zXne/AgOTPh/+RtKNEuG3Luc6O7NAyVBZyMiCNiAmH8/A9AeA==" saltValue="aKAPsQBgkFX4NOE1KaTi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1" zoomScaleSheetLayoutView="55" workbookViewId="0">
      <selection activeCell="B34" sqref="B34:Y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3869</v>
      </c>
      <c r="L45" s="60">
        <v>3852</v>
      </c>
      <c r="M45" s="60">
        <v>3841</v>
      </c>
      <c r="N45" s="60">
        <v>3744</v>
      </c>
      <c r="O45" s="61">
        <v>3594</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523</v>
      </c>
      <c r="L46" s="64" t="s">
        <v>523</v>
      </c>
      <c r="M46" s="64" t="s">
        <v>523</v>
      </c>
      <c r="N46" s="64" t="s">
        <v>523</v>
      </c>
      <c r="O46" s="65" t="s">
        <v>523</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523</v>
      </c>
      <c r="L47" s="64" t="s">
        <v>523</v>
      </c>
      <c r="M47" s="64" t="s">
        <v>523</v>
      </c>
      <c r="N47" s="64" t="s">
        <v>523</v>
      </c>
      <c r="O47" s="65" t="s">
        <v>523</v>
      </c>
      <c r="P47" s="48"/>
      <c r="Q47" s="48"/>
      <c r="R47" s="48"/>
      <c r="S47" s="48"/>
      <c r="T47" s="48"/>
      <c r="U47" s="48"/>
    </row>
    <row r="48" spans="1:21" ht="30.75" customHeight="1" x14ac:dyDescent="0.15">
      <c r="A48" s="48"/>
      <c r="B48" s="1179"/>
      <c r="C48" s="1180"/>
      <c r="D48" s="62"/>
      <c r="E48" s="1156" t="s">
        <v>15</v>
      </c>
      <c r="F48" s="1156"/>
      <c r="G48" s="1156"/>
      <c r="H48" s="1156"/>
      <c r="I48" s="1156"/>
      <c r="J48" s="1157"/>
      <c r="K48" s="63">
        <v>1693</v>
      </c>
      <c r="L48" s="64">
        <v>1566</v>
      </c>
      <c r="M48" s="64">
        <v>1536</v>
      </c>
      <c r="N48" s="64">
        <v>1380</v>
      </c>
      <c r="O48" s="65">
        <v>1304</v>
      </c>
      <c r="P48" s="48"/>
      <c r="Q48" s="48"/>
      <c r="R48" s="48"/>
      <c r="S48" s="48"/>
      <c r="T48" s="48"/>
      <c r="U48" s="48"/>
    </row>
    <row r="49" spans="1:21" ht="30.75" customHeight="1" x14ac:dyDescent="0.15">
      <c r="A49" s="48"/>
      <c r="B49" s="1179"/>
      <c r="C49" s="1180"/>
      <c r="D49" s="62"/>
      <c r="E49" s="1156" t="s">
        <v>16</v>
      </c>
      <c r="F49" s="1156"/>
      <c r="G49" s="1156"/>
      <c r="H49" s="1156"/>
      <c r="I49" s="1156"/>
      <c r="J49" s="1157"/>
      <c r="K49" s="63">
        <v>2</v>
      </c>
      <c r="L49" s="64">
        <v>2</v>
      </c>
      <c r="M49" s="64">
        <v>2</v>
      </c>
      <c r="N49" s="64">
        <v>2</v>
      </c>
      <c r="O49" s="65">
        <v>1</v>
      </c>
      <c r="P49" s="48"/>
      <c r="Q49" s="48"/>
      <c r="R49" s="48"/>
      <c r="S49" s="48"/>
      <c r="T49" s="48"/>
      <c r="U49" s="48"/>
    </row>
    <row r="50" spans="1:21" ht="30.75" customHeight="1" x14ac:dyDescent="0.15">
      <c r="A50" s="48"/>
      <c r="B50" s="1179"/>
      <c r="C50" s="1180"/>
      <c r="D50" s="62"/>
      <c r="E50" s="1156" t="s">
        <v>17</v>
      </c>
      <c r="F50" s="1156"/>
      <c r="G50" s="1156"/>
      <c r="H50" s="1156"/>
      <c r="I50" s="1156"/>
      <c r="J50" s="1157"/>
      <c r="K50" s="63">
        <v>787</v>
      </c>
      <c r="L50" s="64">
        <v>771</v>
      </c>
      <c r="M50" s="64">
        <v>679</v>
      </c>
      <c r="N50" s="64">
        <v>357</v>
      </c>
      <c r="O50" s="65">
        <v>229</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523</v>
      </c>
      <c r="L51" s="64" t="s">
        <v>523</v>
      </c>
      <c r="M51" s="64" t="s">
        <v>523</v>
      </c>
      <c r="N51" s="64" t="s">
        <v>523</v>
      </c>
      <c r="O51" s="65" t="s">
        <v>523</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5138</v>
      </c>
      <c r="L52" s="64">
        <v>5072</v>
      </c>
      <c r="M52" s="64">
        <v>4854</v>
      </c>
      <c r="N52" s="64">
        <v>4149</v>
      </c>
      <c r="O52" s="65">
        <v>4239</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1213</v>
      </c>
      <c r="L53" s="69">
        <v>1119</v>
      </c>
      <c r="M53" s="69">
        <v>1204</v>
      </c>
      <c r="N53" s="69">
        <v>1334</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NvYX5CHmJcNiNo8/yB0UGXXvzHBr2hVw12L4R1cauMzp2SHXrIBQAz5b9WZedBaR/xXVSOoLnLhSu+mVlRnOg==" saltValue="ARUto+5FWh75qpHUDH5e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SheetLayoutView="100" workbookViewId="0">
      <selection activeCell="B34" sqref="B34:Y3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7" t="s">
        <v>32</v>
      </c>
      <c r="C41" s="1198"/>
      <c r="D41" s="105"/>
      <c r="E41" s="1199" t="s">
        <v>33</v>
      </c>
      <c r="F41" s="1199"/>
      <c r="G41" s="1199"/>
      <c r="H41" s="1200"/>
      <c r="I41" s="355">
        <v>35242</v>
      </c>
      <c r="J41" s="356">
        <v>34552</v>
      </c>
      <c r="K41" s="356">
        <v>33581</v>
      </c>
      <c r="L41" s="356">
        <v>32360</v>
      </c>
      <c r="M41" s="357">
        <v>30593</v>
      </c>
    </row>
    <row r="42" spans="2:13" ht="27.75" customHeight="1" x14ac:dyDescent="0.15">
      <c r="B42" s="1187"/>
      <c r="C42" s="1188"/>
      <c r="D42" s="106"/>
      <c r="E42" s="1191" t="s">
        <v>34</v>
      </c>
      <c r="F42" s="1191"/>
      <c r="G42" s="1191"/>
      <c r="H42" s="1192"/>
      <c r="I42" s="358">
        <v>2191</v>
      </c>
      <c r="J42" s="359">
        <v>1510</v>
      </c>
      <c r="K42" s="359">
        <v>890</v>
      </c>
      <c r="L42" s="359">
        <v>566</v>
      </c>
      <c r="M42" s="360">
        <v>357</v>
      </c>
    </row>
    <row r="43" spans="2:13" ht="27.75" customHeight="1" x14ac:dyDescent="0.15">
      <c r="B43" s="1187"/>
      <c r="C43" s="1188"/>
      <c r="D43" s="106"/>
      <c r="E43" s="1191" t="s">
        <v>35</v>
      </c>
      <c r="F43" s="1191"/>
      <c r="G43" s="1191"/>
      <c r="H43" s="1192"/>
      <c r="I43" s="358">
        <v>10374</v>
      </c>
      <c r="J43" s="359">
        <v>8862</v>
      </c>
      <c r="K43" s="359">
        <v>8221</v>
      </c>
      <c r="L43" s="359">
        <v>7778</v>
      </c>
      <c r="M43" s="360">
        <v>7141</v>
      </c>
    </row>
    <row r="44" spans="2:13" ht="27.75" customHeight="1" x14ac:dyDescent="0.15">
      <c r="B44" s="1187"/>
      <c r="C44" s="1188"/>
      <c r="D44" s="106"/>
      <c r="E44" s="1191" t="s">
        <v>36</v>
      </c>
      <c r="F44" s="1191"/>
      <c r="G44" s="1191"/>
      <c r="H44" s="1192"/>
      <c r="I44" s="358">
        <v>10</v>
      </c>
      <c r="J44" s="359">
        <v>7</v>
      </c>
      <c r="K44" s="359">
        <v>5</v>
      </c>
      <c r="L44" s="359">
        <v>3</v>
      </c>
      <c r="M44" s="360">
        <v>2</v>
      </c>
    </row>
    <row r="45" spans="2:13" ht="27.75" customHeight="1" x14ac:dyDescent="0.15">
      <c r="B45" s="1187"/>
      <c r="C45" s="1188"/>
      <c r="D45" s="106"/>
      <c r="E45" s="1191" t="s">
        <v>37</v>
      </c>
      <c r="F45" s="1191"/>
      <c r="G45" s="1191"/>
      <c r="H45" s="1192"/>
      <c r="I45" s="358" t="s">
        <v>523</v>
      </c>
      <c r="J45" s="359" t="s">
        <v>523</v>
      </c>
      <c r="K45" s="359" t="s">
        <v>523</v>
      </c>
      <c r="L45" s="359" t="s">
        <v>523</v>
      </c>
      <c r="M45" s="360" t="s">
        <v>523</v>
      </c>
    </row>
    <row r="46" spans="2:13" ht="27.75" customHeight="1" x14ac:dyDescent="0.15">
      <c r="B46" s="1187"/>
      <c r="C46" s="1188"/>
      <c r="D46" s="107"/>
      <c r="E46" s="1191" t="s">
        <v>38</v>
      </c>
      <c r="F46" s="1191"/>
      <c r="G46" s="1191"/>
      <c r="H46" s="1192"/>
      <c r="I46" s="358">
        <v>1</v>
      </c>
      <c r="J46" s="359">
        <v>1</v>
      </c>
      <c r="K46" s="359">
        <v>3</v>
      </c>
      <c r="L46" s="359">
        <v>5</v>
      </c>
      <c r="M46" s="360">
        <v>3</v>
      </c>
    </row>
    <row r="47" spans="2:13" ht="27.75" customHeight="1" x14ac:dyDescent="0.15">
      <c r="B47" s="1187"/>
      <c r="C47" s="1188"/>
      <c r="D47" s="108"/>
      <c r="E47" s="1201" t="s">
        <v>39</v>
      </c>
      <c r="F47" s="1202"/>
      <c r="G47" s="1202"/>
      <c r="H47" s="1203"/>
      <c r="I47" s="358" t="s">
        <v>523</v>
      </c>
      <c r="J47" s="359" t="s">
        <v>523</v>
      </c>
      <c r="K47" s="359" t="s">
        <v>523</v>
      </c>
      <c r="L47" s="359" t="s">
        <v>523</v>
      </c>
      <c r="M47" s="360" t="s">
        <v>523</v>
      </c>
    </row>
    <row r="48" spans="2:13" ht="27.75" customHeight="1" x14ac:dyDescent="0.15">
      <c r="B48" s="1187"/>
      <c r="C48" s="1188"/>
      <c r="D48" s="106"/>
      <c r="E48" s="1191" t="s">
        <v>40</v>
      </c>
      <c r="F48" s="1191"/>
      <c r="G48" s="1191"/>
      <c r="H48" s="1192"/>
      <c r="I48" s="358" t="s">
        <v>523</v>
      </c>
      <c r="J48" s="359" t="s">
        <v>523</v>
      </c>
      <c r="K48" s="359" t="s">
        <v>523</v>
      </c>
      <c r="L48" s="359" t="s">
        <v>523</v>
      </c>
      <c r="M48" s="360" t="s">
        <v>523</v>
      </c>
    </row>
    <row r="49" spans="2:13" ht="27.75" customHeight="1" x14ac:dyDescent="0.15">
      <c r="B49" s="1189"/>
      <c r="C49" s="1190"/>
      <c r="D49" s="106"/>
      <c r="E49" s="1191" t="s">
        <v>41</v>
      </c>
      <c r="F49" s="1191"/>
      <c r="G49" s="1191"/>
      <c r="H49" s="1192"/>
      <c r="I49" s="358" t="s">
        <v>523</v>
      </c>
      <c r="J49" s="359" t="s">
        <v>523</v>
      </c>
      <c r="K49" s="359" t="s">
        <v>523</v>
      </c>
      <c r="L49" s="359" t="s">
        <v>523</v>
      </c>
      <c r="M49" s="360" t="s">
        <v>523</v>
      </c>
    </row>
    <row r="50" spans="2:13" ht="27.75" customHeight="1" x14ac:dyDescent="0.15">
      <c r="B50" s="1185" t="s">
        <v>42</v>
      </c>
      <c r="C50" s="1186"/>
      <c r="D50" s="109"/>
      <c r="E50" s="1191" t="s">
        <v>43</v>
      </c>
      <c r="F50" s="1191"/>
      <c r="G50" s="1191"/>
      <c r="H50" s="1192"/>
      <c r="I50" s="358">
        <v>7929</v>
      </c>
      <c r="J50" s="359">
        <v>8793</v>
      </c>
      <c r="K50" s="359">
        <v>9743</v>
      </c>
      <c r="L50" s="359">
        <v>10819</v>
      </c>
      <c r="M50" s="360">
        <v>11903</v>
      </c>
    </row>
    <row r="51" spans="2:13" ht="27.75" customHeight="1" x14ac:dyDescent="0.15">
      <c r="B51" s="1187"/>
      <c r="C51" s="1188"/>
      <c r="D51" s="106"/>
      <c r="E51" s="1191" t="s">
        <v>44</v>
      </c>
      <c r="F51" s="1191"/>
      <c r="G51" s="1191"/>
      <c r="H51" s="1192"/>
      <c r="I51" s="358">
        <v>6686</v>
      </c>
      <c r="J51" s="359">
        <v>6915</v>
      </c>
      <c r="K51" s="359">
        <v>6417</v>
      </c>
      <c r="L51" s="359">
        <v>6286</v>
      </c>
      <c r="M51" s="360">
        <v>6506</v>
      </c>
    </row>
    <row r="52" spans="2:13" ht="27.75" customHeight="1" x14ac:dyDescent="0.15">
      <c r="B52" s="1189"/>
      <c r="C52" s="1190"/>
      <c r="D52" s="106"/>
      <c r="E52" s="1191" t="s">
        <v>45</v>
      </c>
      <c r="F52" s="1191"/>
      <c r="G52" s="1191"/>
      <c r="H52" s="1192"/>
      <c r="I52" s="358">
        <v>33911</v>
      </c>
      <c r="J52" s="359">
        <v>32628</v>
      </c>
      <c r="K52" s="359">
        <v>31318</v>
      </c>
      <c r="L52" s="359">
        <v>30350</v>
      </c>
      <c r="M52" s="360">
        <v>28940</v>
      </c>
    </row>
    <row r="53" spans="2:13" ht="27.75" customHeight="1" thickBot="1" x14ac:dyDescent="0.2">
      <c r="B53" s="1193" t="s">
        <v>46</v>
      </c>
      <c r="C53" s="1194"/>
      <c r="D53" s="110"/>
      <c r="E53" s="1195" t="s">
        <v>47</v>
      </c>
      <c r="F53" s="1195"/>
      <c r="G53" s="1195"/>
      <c r="H53" s="1196"/>
      <c r="I53" s="361">
        <v>-708</v>
      </c>
      <c r="J53" s="362">
        <v>-3404</v>
      </c>
      <c r="K53" s="362">
        <v>-4779</v>
      </c>
      <c r="L53" s="362">
        <v>-6744</v>
      </c>
      <c r="M53" s="363">
        <v>-9254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kiD8Kne4wDiAOr2rpBTU+jB3iqD0KDfpGSOdeFplp+5309V1WQRlbBLUINplK4hKkqL8vl8bXH9LoejyzE1vw==" saltValue="yhXupyKyq894YgMnAMQ0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0" zoomScale="70" zoomScaleNormal="70" zoomScaleSheetLayoutView="100" workbookViewId="0">
      <selection activeCell="B34" sqref="B34:Y3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2" t="s">
        <v>50</v>
      </c>
      <c r="D55" s="1212"/>
      <c r="E55" s="1213"/>
      <c r="F55" s="122">
        <v>3530</v>
      </c>
      <c r="G55" s="122">
        <v>3906</v>
      </c>
      <c r="H55" s="123">
        <v>4404</v>
      </c>
    </row>
    <row r="56" spans="2:8" ht="52.5" customHeight="1" x14ac:dyDescent="0.15">
      <c r="B56" s="124"/>
      <c r="C56" s="1214" t="s">
        <v>51</v>
      </c>
      <c r="D56" s="1214"/>
      <c r="E56" s="1215"/>
      <c r="F56" s="125">
        <v>1008</v>
      </c>
      <c r="G56" s="125">
        <v>1056</v>
      </c>
      <c r="H56" s="126">
        <v>1148</v>
      </c>
    </row>
    <row r="57" spans="2:8" ht="53.25" customHeight="1" x14ac:dyDescent="0.15">
      <c r="B57" s="124"/>
      <c r="C57" s="1216" t="s">
        <v>52</v>
      </c>
      <c r="D57" s="1216"/>
      <c r="E57" s="1217"/>
      <c r="F57" s="127">
        <v>3629</v>
      </c>
      <c r="G57" s="127">
        <v>4068</v>
      </c>
      <c r="H57" s="128">
        <v>4370</v>
      </c>
    </row>
    <row r="58" spans="2:8" ht="45.75" customHeight="1" x14ac:dyDescent="0.15">
      <c r="B58" s="129"/>
      <c r="C58" s="1204" t="s">
        <v>592</v>
      </c>
      <c r="D58" s="1205"/>
      <c r="E58" s="1206"/>
      <c r="F58" s="130">
        <v>916</v>
      </c>
      <c r="G58" s="130">
        <v>1226</v>
      </c>
      <c r="H58" s="131">
        <v>1526</v>
      </c>
    </row>
    <row r="59" spans="2:8" ht="45.75" customHeight="1" x14ac:dyDescent="0.15">
      <c r="B59" s="129"/>
      <c r="C59" s="1204" t="s">
        <v>593</v>
      </c>
      <c r="D59" s="1205"/>
      <c r="E59" s="1206"/>
      <c r="F59" s="130">
        <v>824</v>
      </c>
      <c r="G59" s="130">
        <v>859</v>
      </c>
      <c r="H59" s="131">
        <v>857</v>
      </c>
    </row>
    <row r="60" spans="2:8" ht="45.75" customHeight="1" x14ac:dyDescent="0.15">
      <c r="B60" s="129"/>
      <c r="C60" s="1204" t="s">
        <v>594</v>
      </c>
      <c r="D60" s="1205"/>
      <c r="E60" s="1206"/>
      <c r="F60" s="130">
        <v>368</v>
      </c>
      <c r="G60" s="130">
        <v>415</v>
      </c>
      <c r="H60" s="131">
        <v>426</v>
      </c>
    </row>
    <row r="61" spans="2:8" ht="45.75" customHeight="1" x14ac:dyDescent="0.15">
      <c r="B61" s="129"/>
      <c r="C61" s="1204" t="s">
        <v>596</v>
      </c>
      <c r="D61" s="1205"/>
      <c r="E61" s="1206"/>
      <c r="F61" s="130">
        <v>342</v>
      </c>
      <c r="G61" s="130">
        <v>357</v>
      </c>
      <c r="H61" s="131">
        <v>408</v>
      </c>
    </row>
    <row r="62" spans="2:8" ht="45.75" customHeight="1" thickBot="1" x14ac:dyDescent="0.2">
      <c r="B62" s="132"/>
      <c r="C62" s="1207" t="s">
        <v>595</v>
      </c>
      <c r="D62" s="1208"/>
      <c r="E62" s="1209"/>
      <c r="F62" s="133">
        <v>390</v>
      </c>
      <c r="G62" s="133">
        <v>390</v>
      </c>
      <c r="H62" s="134">
        <v>390</v>
      </c>
    </row>
    <row r="63" spans="2:8" ht="52.5" customHeight="1" thickBot="1" x14ac:dyDescent="0.2">
      <c r="B63" s="135"/>
      <c r="C63" s="1210" t="s">
        <v>53</v>
      </c>
      <c r="D63" s="1210"/>
      <c r="E63" s="1211"/>
      <c r="F63" s="136">
        <v>8168</v>
      </c>
      <c r="G63" s="136">
        <v>9031</v>
      </c>
      <c r="H63" s="137">
        <v>9922</v>
      </c>
    </row>
    <row r="64" spans="2:8" x14ac:dyDescent="0.15"/>
  </sheetData>
  <sheetProtection algorithmName="SHA-512" hashValue="0FsMQwoqqMbyyFkqYQXsh0x95t6HIsnXC7e7ipVkKKtgk09mW0JKKZUcKxFm+tdwyzKxV774s+f7KvqD6tX7Sg==" saltValue="OQj30hHp5M4qOqCAN6iW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23540</v>
      </c>
      <c r="E3" s="156"/>
      <c r="F3" s="157">
        <v>43226</v>
      </c>
      <c r="G3" s="158"/>
      <c r="H3" s="159"/>
    </row>
    <row r="4" spans="1:8" x14ac:dyDescent="0.15">
      <c r="A4" s="160"/>
      <c r="B4" s="161"/>
      <c r="C4" s="162"/>
      <c r="D4" s="163">
        <v>15953</v>
      </c>
      <c r="E4" s="164"/>
      <c r="F4" s="165">
        <v>22622</v>
      </c>
      <c r="G4" s="166"/>
      <c r="H4" s="167"/>
    </row>
    <row r="5" spans="1:8" x14ac:dyDescent="0.15">
      <c r="A5" s="148" t="s">
        <v>556</v>
      </c>
      <c r="B5" s="153"/>
      <c r="C5" s="154"/>
      <c r="D5" s="155">
        <v>27966</v>
      </c>
      <c r="E5" s="156"/>
      <c r="F5" s="157">
        <v>42836</v>
      </c>
      <c r="G5" s="158"/>
      <c r="H5" s="159"/>
    </row>
    <row r="6" spans="1:8" x14ac:dyDescent="0.15">
      <c r="A6" s="160"/>
      <c r="B6" s="161"/>
      <c r="C6" s="162"/>
      <c r="D6" s="163">
        <v>18766</v>
      </c>
      <c r="E6" s="164"/>
      <c r="F6" s="165">
        <v>22936</v>
      </c>
      <c r="G6" s="166"/>
      <c r="H6" s="167"/>
    </row>
    <row r="7" spans="1:8" x14ac:dyDescent="0.15">
      <c r="A7" s="148" t="s">
        <v>557</v>
      </c>
      <c r="B7" s="153"/>
      <c r="C7" s="154"/>
      <c r="D7" s="155">
        <v>27750</v>
      </c>
      <c r="E7" s="156"/>
      <c r="F7" s="157">
        <v>44161</v>
      </c>
      <c r="G7" s="158"/>
      <c r="H7" s="159"/>
    </row>
    <row r="8" spans="1:8" x14ac:dyDescent="0.15">
      <c r="A8" s="160"/>
      <c r="B8" s="161"/>
      <c r="C8" s="162"/>
      <c r="D8" s="163">
        <v>16790</v>
      </c>
      <c r="E8" s="164"/>
      <c r="F8" s="165">
        <v>23644</v>
      </c>
      <c r="G8" s="166"/>
      <c r="H8" s="167"/>
    </row>
    <row r="9" spans="1:8" x14ac:dyDescent="0.15">
      <c r="A9" s="148" t="s">
        <v>558</v>
      </c>
      <c r="B9" s="153"/>
      <c r="C9" s="154"/>
      <c r="D9" s="155">
        <v>32835</v>
      </c>
      <c r="E9" s="156"/>
      <c r="F9" s="157">
        <v>43955</v>
      </c>
      <c r="G9" s="158"/>
      <c r="H9" s="159"/>
    </row>
    <row r="10" spans="1:8" x14ac:dyDescent="0.15">
      <c r="A10" s="160"/>
      <c r="B10" s="161"/>
      <c r="C10" s="162"/>
      <c r="D10" s="163">
        <v>19539</v>
      </c>
      <c r="E10" s="164"/>
      <c r="F10" s="165">
        <v>21318</v>
      </c>
      <c r="G10" s="166"/>
      <c r="H10" s="167"/>
    </row>
    <row r="11" spans="1:8" x14ac:dyDescent="0.15">
      <c r="A11" s="148" t="s">
        <v>559</v>
      </c>
      <c r="B11" s="153"/>
      <c r="C11" s="154"/>
      <c r="D11" s="155">
        <v>29692</v>
      </c>
      <c r="E11" s="156"/>
      <c r="F11" s="157">
        <v>41921</v>
      </c>
      <c r="G11" s="158"/>
      <c r="H11" s="159"/>
    </row>
    <row r="12" spans="1:8" x14ac:dyDescent="0.15">
      <c r="A12" s="160"/>
      <c r="B12" s="161"/>
      <c r="C12" s="168"/>
      <c r="D12" s="163">
        <v>17074</v>
      </c>
      <c r="E12" s="164"/>
      <c r="F12" s="165">
        <v>21655</v>
      </c>
      <c r="G12" s="166"/>
      <c r="H12" s="167"/>
    </row>
    <row r="13" spans="1:8" x14ac:dyDescent="0.15">
      <c r="A13" s="148"/>
      <c r="B13" s="153"/>
      <c r="C13" s="169"/>
      <c r="D13" s="170">
        <v>28357</v>
      </c>
      <c r="E13" s="171"/>
      <c r="F13" s="172">
        <v>43220</v>
      </c>
      <c r="G13" s="173"/>
      <c r="H13" s="159"/>
    </row>
    <row r="14" spans="1:8" x14ac:dyDescent="0.15">
      <c r="A14" s="160"/>
      <c r="B14" s="161"/>
      <c r="C14" s="162"/>
      <c r="D14" s="163">
        <v>17624</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2.0699999999999998</v>
      </c>
      <c r="C19" s="174">
        <f>ROUND(VALUE(SUBSTITUTE(実質収支比率等に係る経年分析!G$48,"▲","-")),2)</f>
        <v>2.5099999999999998</v>
      </c>
      <c r="D19" s="174">
        <f>ROUND(VALUE(SUBSTITUTE(実質収支比率等に係る経年分析!H$48,"▲","-")),2)</f>
        <v>2</v>
      </c>
      <c r="E19" s="174">
        <f>ROUND(VALUE(SUBSTITUTE(実質収支比率等に係る経年分析!I$48,"▲","-")),2)</f>
        <v>3.76</v>
      </c>
      <c r="F19" s="174">
        <f>ROUND(VALUE(SUBSTITUTE(実質収支比率等に係る経年分析!J$48,"▲","-")),2)</f>
        <v>2.0499999999999998</v>
      </c>
    </row>
    <row r="20" spans="1:11" x14ac:dyDescent="0.15">
      <c r="A20" s="174" t="s">
        <v>57</v>
      </c>
      <c r="B20" s="174">
        <f>ROUND(VALUE(SUBSTITUTE(実質収支比率等に係る経年分析!F$47,"▲","-")),2)</f>
        <v>12.19</v>
      </c>
      <c r="C20" s="174">
        <f>ROUND(VALUE(SUBSTITUTE(実質収支比率等に係る経年分析!G$47,"▲","-")),2)</f>
        <v>13.86</v>
      </c>
      <c r="D20" s="174">
        <f>ROUND(VALUE(SUBSTITUTE(実質収支比率等に係る経年分析!H$47,"▲","-")),2)</f>
        <v>14.95</v>
      </c>
      <c r="E20" s="174">
        <f>ROUND(VALUE(SUBSTITUTE(実質収支比率等に係る経年分析!I$47,"▲","-")),2)</f>
        <v>16.39</v>
      </c>
      <c r="F20" s="174">
        <f>ROUND(VALUE(SUBSTITUTE(実質収支比率等に係る経年分析!J$47,"▲","-")),2)</f>
        <v>18.86</v>
      </c>
    </row>
    <row r="21" spans="1:11" x14ac:dyDescent="0.15">
      <c r="A21" s="174" t="s">
        <v>58</v>
      </c>
      <c r="B21" s="174">
        <f>IF(ISNUMBER(VALUE(SUBSTITUTE(実質収支比率等に係る経年分析!F$49,"▲","-"))),ROUND(VALUE(SUBSTITUTE(実質収支比率等に係る経年分析!F$49,"▲","-")),2),NA())</f>
        <v>0.28999999999999998</v>
      </c>
      <c r="C21" s="174">
        <f>IF(ISNUMBER(VALUE(SUBSTITUTE(実質収支比率等に係る経年分析!G$49,"▲","-"))),ROUND(VALUE(SUBSTITUTE(実質収支比率等に係る経年分析!G$49,"▲","-")),2),NA())</f>
        <v>2.21</v>
      </c>
      <c r="D21" s="174">
        <f>IF(ISNUMBER(VALUE(SUBSTITUTE(実質収支比率等に係る経年分析!H$49,"▲","-"))),ROUND(VALUE(SUBSTITUTE(実質収支比率等に係る経年分析!H$49,"▲","-")),2),NA())</f>
        <v>0.87</v>
      </c>
      <c r="E21" s="174">
        <f>IF(ISNUMBER(VALUE(SUBSTITUTE(実質収支比率等に係る経年分析!I$49,"▲","-"))),ROUND(VALUE(SUBSTITUTE(実質収支比率等に係る経年分析!I$49,"▲","-")),2),NA())</f>
        <v>3.36</v>
      </c>
      <c r="F21" s="174">
        <f>IF(ISNUMBER(VALUE(SUBSTITUTE(実質収支比率等に係る経年分析!J$49,"▲","-"))),ROUND(VALUE(SUBSTITUTE(実質収支比率等に係る経年分析!J$49,"▲","-")),2),NA())</f>
        <v>0.34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1.22</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2.0499999999999998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2.2200000000000002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5.05</v>
      </c>
    </row>
    <row r="35" spans="1:16" x14ac:dyDescent="0.15">
      <c r="A35" s="175" t="str">
        <f>IF(連結実質赤字比率に係る赤字・黒字の構成分析!C$35="",NA(),連結実質赤字比率に係る赤字・黒字の構成分析!C$35)</f>
        <v>三田市民病院事業会計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10.37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19.920000000000002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5138</v>
      </c>
      <c r="E42" s="176"/>
      <c r="F42" s="176"/>
      <c r="G42" s="176">
        <f>'実質公債費比率（分子）の構造'!L$52</f>
        <v>5072</v>
      </c>
      <c r="H42" s="176"/>
      <c r="I42" s="176"/>
      <c r="J42" s="176">
        <f>'実質公債費比率（分子）の構造'!M$52</f>
        <v>4854</v>
      </c>
      <c r="K42" s="176"/>
      <c r="L42" s="176"/>
      <c r="M42" s="176">
        <f>'実質公債費比率（分子）の構造'!N$52</f>
        <v>4149</v>
      </c>
      <c r="N42" s="176"/>
      <c r="O42" s="176"/>
      <c r="P42" s="176">
        <f>'実質公債費比率（分子）の構造'!O$52</f>
        <v>4239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787</v>
      </c>
      <c r="C44" s="176"/>
      <c r="D44" s="176"/>
      <c r="E44" s="176">
        <f>'実質公債費比率（分子）の構造'!L$50</f>
        <v>771</v>
      </c>
      <c r="F44" s="176"/>
      <c r="G44" s="176"/>
      <c r="H44" s="176">
        <f>'実質公債費比率（分子）の構造'!M$50</f>
        <v>679</v>
      </c>
      <c r="I44" s="176"/>
      <c r="J44" s="176"/>
      <c r="K44" s="176">
        <f>'実質公債費比率（分子）の構造'!N$50</f>
        <v>357</v>
      </c>
      <c r="L44" s="176"/>
      <c r="M44" s="176"/>
      <c r="N44" s="176">
        <f>'実質公債費比率（分子）の構造'!O$50</f>
        <v>229</v>
      </c>
      <c r="O44" s="176"/>
      <c r="P44" s="176"/>
    </row>
    <row r="45" spans="1:16" x14ac:dyDescent="0.15">
      <c r="A45" s="176" t="s">
        <v>68</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1</v>
      </c>
      <c r="O45" s="176"/>
      <c r="P45" s="176"/>
    </row>
    <row r="46" spans="1:16" x14ac:dyDescent="0.15">
      <c r="A46" s="176" t="s">
        <v>69</v>
      </c>
      <c r="B46" s="176">
        <f>'実質公債費比率（分子）の構造'!K$48</f>
        <v>1693</v>
      </c>
      <c r="C46" s="176"/>
      <c r="D46" s="176"/>
      <c r="E46" s="176">
        <f>'実質公債費比率（分子）の構造'!L$48</f>
        <v>1566</v>
      </c>
      <c r="F46" s="176"/>
      <c r="G46" s="176"/>
      <c r="H46" s="176">
        <f>'実質公債費比率（分子）の構造'!M$48</f>
        <v>1536</v>
      </c>
      <c r="I46" s="176"/>
      <c r="J46" s="176"/>
      <c r="K46" s="176">
        <f>'実質公債費比率（分子）の構造'!N$48</f>
        <v>1380</v>
      </c>
      <c r="L46" s="176"/>
      <c r="M46" s="176"/>
      <c r="N46" s="176">
        <f>'実質公債費比率（分子）の構造'!O$48</f>
        <v>1304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3869</v>
      </c>
      <c r="C49" s="176"/>
      <c r="D49" s="176"/>
      <c r="E49" s="176">
        <f>'実質公債費比率（分子）の構造'!L$45</f>
        <v>3852</v>
      </c>
      <c r="F49" s="176"/>
      <c r="G49" s="176"/>
      <c r="H49" s="176">
        <f>'実質公債費比率（分子）の構造'!M$45</f>
        <v>3841</v>
      </c>
      <c r="I49" s="176"/>
      <c r="J49" s="176"/>
      <c r="K49" s="176">
        <f>'実質公債費比率（分子）の構造'!N$45</f>
        <v>3744</v>
      </c>
      <c r="L49" s="176"/>
      <c r="M49" s="176"/>
      <c r="N49" s="176">
        <f>'実質公債費比率（分子）の構造'!O$45</f>
        <v>3594</v>
      </c>
      <c r="O49" s="176"/>
      <c r="P49" s="176"/>
    </row>
    <row r="50" spans="1:16" x14ac:dyDescent="0.15">
      <c r="A50" s="176" t="s">
        <v>73</v>
      </c>
      <c r="B50" s="176" t="e">
        <f>NA()</f>
        <v>#N/A</v>
      </c>
      <c r="C50" s="176">
        <f>IF(ISNUMBER('実質公債費比率（分子）の構造'!K$53),'実質公債費比率（分子）の構造'!K$53,NA())</f>
        <v>1213</v>
      </c>
      <c r="D50" s="176" t="e">
        <f>NA()</f>
        <v>#N/A</v>
      </c>
      <c r="E50" s="176" t="e">
        <f>NA()</f>
        <v>#N/A</v>
      </c>
      <c r="F50" s="176">
        <f>IF(ISNUMBER('実質公債費比率（分子）の構造'!L$53),'実質公債費比率（分子）の構造'!L$53,NA())</f>
        <v>1119</v>
      </c>
      <c r="G50" s="176" t="e">
        <f>NA()</f>
        <v>#N/A</v>
      </c>
      <c r="H50" s="176" t="e">
        <f>NA()</f>
        <v>#N/A</v>
      </c>
      <c r="I50" s="176">
        <f>IF(ISNUMBER('実質公債費比率（分子）の構造'!M$53),'実質公債費比率（分子）の構造'!M$53,NA())</f>
        <v>1204</v>
      </c>
      <c r="J50" s="176" t="e">
        <f>NA()</f>
        <v>#N/A</v>
      </c>
      <c r="K50" s="176" t="e">
        <f>NA()</f>
        <v>#N/A</v>
      </c>
      <c r="L50" s="176">
        <f>IF(ISNUMBER('実質公債費比率（分子）の構造'!N$53),'実質公債費比率（分子）の構造'!N$53,NA())</f>
        <v>1334</v>
      </c>
      <c r="M50" s="176" t="e">
        <f>NA()</f>
        <v>#N/A</v>
      </c>
      <c r="N50" s="176" t="e">
        <f>NA()</f>
        <v>#N/A</v>
      </c>
      <c r="O50" s="176">
        <f>IF(ISNUMBER('実質公債費比率（分子）の構造'!O$53),'実質公債費比率（分子）の構造'!O$53,NA())</f>
        <v>889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33911</v>
      </c>
      <c r="E56" s="175"/>
      <c r="F56" s="175"/>
      <c r="G56" s="175">
        <f>'将来負担比率（分子）の構造'!J$52</f>
        <v>32628</v>
      </c>
      <c r="H56" s="175"/>
      <c r="I56" s="175"/>
      <c r="J56" s="175">
        <f>'将来負担比率（分子）の構造'!K$52</f>
        <v>31318</v>
      </c>
      <c r="K56" s="175"/>
      <c r="L56" s="175"/>
      <c r="M56" s="175">
        <f>'将来負担比率（分子）の構造'!L$52</f>
        <v>30350</v>
      </c>
      <c r="N56" s="175"/>
      <c r="O56" s="175"/>
      <c r="P56" s="175">
        <f>'将来負担比率（分子）の構造'!M$52</f>
        <v>28940</v>
      </c>
    </row>
    <row r="57" spans="1:16" x14ac:dyDescent="0.15">
      <c r="A57" s="175" t="s">
        <v>44</v>
      </c>
      <c r="B57" s="175"/>
      <c r="C57" s="175"/>
      <c r="D57" s="175">
        <f>'将来負担比率（分子）の構造'!I$51</f>
        <v>6686</v>
      </c>
      <c r="E57" s="175"/>
      <c r="F57" s="175"/>
      <c r="G57" s="175">
        <f>'将来負担比率（分子）の構造'!J$51</f>
        <v>6915</v>
      </c>
      <c r="H57" s="175"/>
      <c r="I57" s="175"/>
      <c r="J57" s="175">
        <f>'将来負担比率（分子）の構造'!K$51</f>
        <v>6417</v>
      </c>
      <c r="K57" s="175"/>
      <c r="L57" s="175"/>
      <c r="M57" s="175">
        <f>'将来負担比率（分子）の構造'!L$51</f>
        <v>6286</v>
      </c>
      <c r="N57" s="175"/>
      <c r="O57" s="175"/>
      <c r="P57" s="175">
        <f>'将来負担比率（分子）の構造'!M$51</f>
        <v>6506</v>
      </c>
    </row>
    <row r="58" spans="1:16" x14ac:dyDescent="0.15">
      <c r="A58" s="175" t="s">
        <v>43</v>
      </c>
      <c r="B58" s="175"/>
      <c r="C58" s="175"/>
      <c r="D58" s="175">
        <f>'将来負担比率（分子）の構造'!I$50</f>
        <v>7929</v>
      </c>
      <c r="E58" s="175"/>
      <c r="F58" s="175"/>
      <c r="G58" s="175">
        <f>'将来負担比率（分子）の構造'!J$50</f>
        <v>8793</v>
      </c>
      <c r="H58" s="175"/>
      <c r="I58" s="175"/>
      <c r="J58" s="175">
        <f>'将来負担比率（分子）の構造'!K$50</f>
        <v>9743</v>
      </c>
      <c r="K58" s="175"/>
      <c r="L58" s="175"/>
      <c r="M58" s="175">
        <f>'将来負担比率（分子）の構造'!L$50</f>
        <v>10819</v>
      </c>
      <c r="N58" s="175"/>
      <c r="O58" s="175"/>
      <c r="P58" s="175">
        <f>'将来負担比率（分子）の構造'!M$50</f>
        <v>11903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1</v>
      </c>
      <c r="F61" s="175"/>
      <c r="G61" s="175"/>
      <c r="H61" s="175">
        <f>'将来負担比率（分子）の構造'!K$46</f>
        <v>3</v>
      </c>
      <c r="I61" s="175"/>
      <c r="J61" s="175"/>
      <c r="K61" s="175">
        <f>'将来負担比率（分子）の構造'!L$46</f>
        <v>5</v>
      </c>
      <c r="L61" s="175"/>
      <c r="M61" s="175"/>
      <c r="N61" s="175">
        <f>'将来負担比率（分子）の構造'!M$46</f>
        <v>3</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10</v>
      </c>
      <c r="C63" s="175"/>
      <c r="D63" s="175"/>
      <c r="E63" s="175">
        <f>'将来負担比率（分子）の構造'!J$44</f>
        <v>7</v>
      </c>
      <c r="F63" s="175"/>
      <c r="G63" s="175"/>
      <c r="H63" s="175">
        <f>'将来負担比率（分子）の構造'!K$44</f>
        <v>5</v>
      </c>
      <c r="I63" s="175"/>
      <c r="J63" s="175"/>
      <c r="K63" s="175">
        <f>'将来負担比率（分子）の構造'!L$44</f>
        <v>3</v>
      </c>
      <c r="L63" s="175"/>
      <c r="M63" s="175"/>
      <c r="N63" s="175">
        <f>'将来負担比率（分子）の構造'!M$44</f>
        <v>2</v>
      </c>
      <c r="O63" s="175"/>
      <c r="P63" s="175"/>
    </row>
    <row r="64" spans="1:16" x14ac:dyDescent="0.15">
      <c r="A64" s="175" t="s">
        <v>35</v>
      </c>
      <c r="B64" s="175">
        <f>'将来負担比率（分子）の構造'!I$43</f>
        <v>10374</v>
      </c>
      <c r="C64" s="175"/>
      <c r="D64" s="175"/>
      <c r="E64" s="175">
        <f>'将来負担比率（分子）の構造'!J$43</f>
        <v>8862</v>
      </c>
      <c r="F64" s="175"/>
      <c r="G64" s="175"/>
      <c r="H64" s="175">
        <f>'将来負担比率（分子）の構造'!K$43</f>
        <v>8221</v>
      </c>
      <c r="I64" s="175"/>
      <c r="J64" s="175"/>
      <c r="K64" s="175">
        <f>'将来負担比率（分子）の構造'!L$43</f>
        <v>7778</v>
      </c>
      <c r="L64" s="175"/>
      <c r="M64" s="175"/>
      <c r="N64" s="175">
        <f>'将来負担比率（分子）の構造'!M$43</f>
        <v>7141</v>
      </c>
      <c r="O64" s="175"/>
      <c r="P64" s="175"/>
    </row>
    <row r="65" spans="1:16" x14ac:dyDescent="0.15">
      <c r="A65" s="175" t="s">
        <v>34</v>
      </c>
      <c r="B65" s="175">
        <f>'将来負担比率（分子）の構造'!I$42</f>
        <v>2191</v>
      </c>
      <c r="C65" s="175"/>
      <c r="D65" s="175"/>
      <c r="E65" s="175">
        <f>'将来負担比率（分子）の構造'!J$42</f>
        <v>1510</v>
      </c>
      <c r="F65" s="175"/>
      <c r="G65" s="175"/>
      <c r="H65" s="175">
        <f>'将来負担比率（分子）の構造'!K$42</f>
        <v>890</v>
      </c>
      <c r="I65" s="175"/>
      <c r="J65" s="175"/>
      <c r="K65" s="175">
        <f>'将来負担比率（分子）の構造'!L$42</f>
        <v>566</v>
      </c>
      <c r="L65" s="175"/>
      <c r="M65" s="175"/>
      <c r="N65" s="175">
        <f>'将来負担比率（分子）の構造'!M$42</f>
        <v>357</v>
      </c>
      <c r="O65" s="175"/>
      <c r="P65" s="175"/>
    </row>
    <row r="66" spans="1:16" x14ac:dyDescent="0.15">
      <c r="A66" s="175" t="s">
        <v>33</v>
      </c>
      <c r="B66" s="175">
        <f>'将来負担比率（分子）の構造'!I$41</f>
        <v>35242</v>
      </c>
      <c r="C66" s="175"/>
      <c r="D66" s="175"/>
      <c r="E66" s="175">
        <f>'将来負担比率（分子）の構造'!J$41</f>
        <v>34552</v>
      </c>
      <c r="F66" s="175"/>
      <c r="G66" s="175"/>
      <c r="H66" s="175">
        <f>'将来負担比率（分子）の構造'!K$41</f>
        <v>33581</v>
      </c>
      <c r="I66" s="175"/>
      <c r="J66" s="175"/>
      <c r="K66" s="175">
        <f>'将来負担比率（分子）の構造'!L$41</f>
        <v>32360</v>
      </c>
      <c r="L66" s="175"/>
      <c r="M66" s="175"/>
      <c r="N66" s="175">
        <f>'将来負担比率（分子）の構造'!M$41</f>
        <v>30593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3530</v>
      </c>
      <c r="C72" s="179">
        <f>基金残高に係る経年分析!G55</f>
        <v>3906</v>
      </c>
      <c r="D72" s="179">
        <f>基金残高に係る経年分析!H55</f>
        <v>4404</v>
      </c>
    </row>
    <row r="73" spans="1:16" x14ac:dyDescent="0.15">
      <c r="A73" s="178" t="s">
        <v>80</v>
      </c>
      <c r="B73" s="179">
        <f>基金残高に係る経年分析!F56</f>
        <v>1008</v>
      </c>
      <c r="C73" s="179">
        <f>基金残高に係る経年分析!G56</f>
        <v>1056</v>
      </c>
      <c r="D73" s="179">
        <f>基金残高に係る経年分析!H56</f>
        <v>1148</v>
      </c>
    </row>
    <row r="74" spans="1:16" x14ac:dyDescent="0.15">
      <c r="A74" s="178" t="s">
        <v>81</v>
      </c>
      <c r="B74" s="179">
        <f>基金残高に係る経年分析!F57</f>
        <v>3629</v>
      </c>
      <c r="C74" s="179">
        <f>基金残高に係る経年分析!G57</f>
        <v>4068</v>
      </c>
      <c r="D74" s="179">
        <f>基金残高に係る経年分析!H57</f>
        <v>4370</v>
      </c>
    </row>
  </sheetData>
  <sheetProtection algorithmName="SHA-512" hashValue="9J0aDJ/XI6P9v5TyOu2WhxH4OcW53gKfog3q8I+a1VdrpQKzVjRgF6qm4VShwkCk7sreNOenYo2J86PeOciHZQ==" saltValue="eWBi94WzOYnBP8ovfxjf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34" sqref="B34:Y3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17680481</v>
      </c>
      <c r="S5" s="677"/>
      <c r="T5" s="677"/>
      <c r="U5" s="677"/>
      <c r="V5" s="677"/>
      <c r="W5" s="677"/>
      <c r="X5" s="677"/>
      <c r="Y5" s="702"/>
      <c r="Z5" s="715">
        <v>41.8</v>
      </c>
      <c r="AA5" s="715"/>
      <c r="AB5" s="715"/>
      <c r="AC5" s="715"/>
      <c r="AD5" s="716">
        <v>16519468</v>
      </c>
      <c r="AE5" s="716"/>
      <c r="AF5" s="716"/>
      <c r="AG5" s="716"/>
      <c r="AH5" s="716"/>
      <c r="AI5" s="716"/>
      <c r="AJ5" s="716"/>
      <c r="AK5" s="716"/>
      <c r="AL5" s="703">
        <v>70.400000000000006</v>
      </c>
      <c r="AM5" s="685"/>
      <c r="AN5" s="685"/>
      <c r="AO5" s="704"/>
      <c r="AP5" s="679" t="s">
        <v>231</v>
      </c>
      <c r="AQ5" s="680"/>
      <c r="AR5" s="680"/>
      <c r="AS5" s="680"/>
      <c r="AT5" s="680"/>
      <c r="AU5" s="680"/>
      <c r="AV5" s="680"/>
      <c r="AW5" s="680"/>
      <c r="AX5" s="680"/>
      <c r="AY5" s="680"/>
      <c r="AZ5" s="680"/>
      <c r="BA5" s="680"/>
      <c r="BB5" s="680"/>
      <c r="BC5" s="680"/>
      <c r="BD5" s="680"/>
      <c r="BE5" s="680"/>
      <c r="BF5" s="681"/>
      <c r="BG5" s="621">
        <v>16519468</v>
      </c>
      <c r="BH5" s="622"/>
      <c r="BI5" s="622"/>
      <c r="BJ5" s="622"/>
      <c r="BK5" s="622"/>
      <c r="BL5" s="622"/>
      <c r="BM5" s="622"/>
      <c r="BN5" s="623"/>
      <c r="BO5" s="659">
        <v>93.4</v>
      </c>
      <c r="BP5" s="659"/>
      <c r="BQ5" s="659"/>
      <c r="BR5" s="659"/>
      <c r="BS5" s="660">
        <v>285504</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332029</v>
      </c>
      <c r="S6" s="622"/>
      <c r="T6" s="622"/>
      <c r="U6" s="622"/>
      <c r="V6" s="622"/>
      <c r="W6" s="622"/>
      <c r="X6" s="622"/>
      <c r="Y6" s="623"/>
      <c r="Z6" s="659">
        <v>0.8</v>
      </c>
      <c r="AA6" s="659"/>
      <c r="AB6" s="659"/>
      <c r="AC6" s="659"/>
      <c r="AD6" s="660">
        <v>332029</v>
      </c>
      <c r="AE6" s="660"/>
      <c r="AF6" s="660"/>
      <c r="AG6" s="660"/>
      <c r="AH6" s="660"/>
      <c r="AI6" s="660"/>
      <c r="AJ6" s="660"/>
      <c r="AK6" s="660"/>
      <c r="AL6" s="624">
        <v>1.4</v>
      </c>
      <c r="AM6" s="625"/>
      <c r="AN6" s="625"/>
      <c r="AO6" s="661"/>
      <c r="AP6" s="618" t="s">
        <v>236</v>
      </c>
      <c r="AQ6" s="619"/>
      <c r="AR6" s="619"/>
      <c r="AS6" s="619"/>
      <c r="AT6" s="619"/>
      <c r="AU6" s="619"/>
      <c r="AV6" s="619"/>
      <c r="AW6" s="619"/>
      <c r="AX6" s="619"/>
      <c r="AY6" s="619"/>
      <c r="AZ6" s="619"/>
      <c r="BA6" s="619"/>
      <c r="BB6" s="619"/>
      <c r="BC6" s="619"/>
      <c r="BD6" s="619"/>
      <c r="BE6" s="619"/>
      <c r="BF6" s="620"/>
      <c r="BG6" s="621">
        <v>16519468</v>
      </c>
      <c r="BH6" s="622"/>
      <c r="BI6" s="622"/>
      <c r="BJ6" s="622"/>
      <c r="BK6" s="622"/>
      <c r="BL6" s="622"/>
      <c r="BM6" s="622"/>
      <c r="BN6" s="623"/>
      <c r="BO6" s="659">
        <v>93.4</v>
      </c>
      <c r="BP6" s="659"/>
      <c r="BQ6" s="659"/>
      <c r="BR6" s="659"/>
      <c r="BS6" s="660">
        <v>285504</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318576</v>
      </c>
      <c r="CS6" s="622"/>
      <c r="CT6" s="622"/>
      <c r="CU6" s="622"/>
      <c r="CV6" s="622"/>
      <c r="CW6" s="622"/>
      <c r="CX6" s="622"/>
      <c r="CY6" s="623"/>
      <c r="CZ6" s="703">
        <v>0.8</v>
      </c>
      <c r="DA6" s="685"/>
      <c r="DB6" s="685"/>
      <c r="DC6" s="705"/>
      <c r="DD6" s="627" t="s">
        <v>141</v>
      </c>
      <c r="DE6" s="622"/>
      <c r="DF6" s="622"/>
      <c r="DG6" s="622"/>
      <c r="DH6" s="622"/>
      <c r="DI6" s="622"/>
      <c r="DJ6" s="622"/>
      <c r="DK6" s="622"/>
      <c r="DL6" s="622"/>
      <c r="DM6" s="622"/>
      <c r="DN6" s="622"/>
      <c r="DO6" s="622"/>
      <c r="DP6" s="623"/>
      <c r="DQ6" s="627">
        <v>318086</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11160</v>
      </c>
      <c r="S7" s="622"/>
      <c r="T7" s="622"/>
      <c r="U7" s="622"/>
      <c r="V7" s="622"/>
      <c r="W7" s="622"/>
      <c r="X7" s="622"/>
      <c r="Y7" s="623"/>
      <c r="Z7" s="659">
        <v>0</v>
      </c>
      <c r="AA7" s="659"/>
      <c r="AB7" s="659"/>
      <c r="AC7" s="659"/>
      <c r="AD7" s="660">
        <v>11160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8108754</v>
      </c>
      <c r="BH7" s="622"/>
      <c r="BI7" s="622"/>
      <c r="BJ7" s="622"/>
      <c r="BK7" s="622"/>
      <c r="BL7" s="622"/>
      <c r="BM7" s="622"/>
      <c r="BN7" s="623"/>
      <c r="BO7" s="659">
        <v>45.9</v>
      </c>
      <c r="BP7" s="659"/>
      <c r="BQ7" s="659"/>
      <c r="BR7" s="659"/>
      <c r="BS7" s="660">
        <v>285504</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5550460</v>
      </c>
      <c r="CS7" s="622"/>
      <c r="CT7" s="622"/>
      <c r="CU7" s="622"/>
      <c r="CV7" s="622"/>
      <c r="CW7" s="622"/>
      <c r="CX7" s="622"/>
      <c r="CY7" s="623"/>
      <c r="CZ7" s="659">
        <v>13.4</v>
      </c>
      <c r="DA7" s="659"/>
      <c r="DB7" s="659"/>
      <c r="DC7" s="659"/>
      <c r="DD7" s="627">
        <v>30279</v>
      </c>
      <c r="DE7" s="622"/>
      <c r="DF7" s="622"/>
      <c r="DG7" s="622"/>
      <c r="DH7" s="622"/>
      <c r="DI7" s="622"/>
      <c r="DJ7" s="622"/>
      <c r="DK7" s="622"/>
      <c r="DL7" s="622"/>
      <c r="DM7" s="622"/>
      <c r="DN7" s="622"/>
      <c r="DO7" s="622"/>
      <c r="DP7" s="623"/>
      <c r="DQ7" s="627">
        <v>4783355</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164840</v>
      </c>
      <c r="S8" s="622"/>
      <c r="T8" s="622"/>
      <c r="U8" s="622"/>
      <c r="V8" s="622"/>
      <c r="W8" s="622"/>
      <c r="X8" s="622"/>
      <c r="Y8" s="623"/>
      <c r="Z8" s="659">
        <v>0.4</v>
      </c>
      <c r="AA8" s="659"/>
      <c r="AB8" s="659"/>
      <c r="AC8" s="659"/>
      <c r="AD8" s="660">
        <v>164840</v>
      </c>
      <c r="AE8" s="660"/>
      <c r="AF8" s="660"/>
      <c r="AG8" s="660"/>
      <c r="AH8" s="660"/>
      <c r="AI8" s="660"/>
      <c r="AJ8" s="660"/>
      <c r="AK8" s="660"/>
      <c r="AL8" s="624">
        <v>0.7</v>
      </c>
      <c r="AM8" s="625"/>
      <c r="AN8" s="625"/>
      <c r="AO8" s="661"/>
      <c r="AP8" s="618" t="s">
        <v>242</v>
      </c>
      <c r="AQ8" s="619"/>
      <c r="AR8" s="619"/>
      <c r="AS8" s="619"/>
      <c r="AT8" s="619"/>
      <c r="AU8" s="619"/>
      <c r="AV8" s="619"/>
      <c r="AW8" s="619"/>
      <c r="AX8" s="619"/>
      <c r="AY8" s="619"/>
      <c r="AZ8" s="619"/>
      <c r="BA8" s="619"/>
      <c r="BB8" s="619"/>
      <c r="BC8" s="619"/>
      <c r="BD8" s="619"/>
      <c r="BE8" s="619"/>
      <c r="BF8" s="620"/>
      <c r="BG8" s="621">
        <v>190737</v>
      </c>
      <c r="BH8" s="622"/>
      <c r="BI8" s="622"/>
      <c r="BJ8" s="622"/>
      <c r="BK8" s="622"/>
      <c r="BL8" s="622"/>
      <c r="BM8" s="622"/>
      <c r="BN8" s="623"/>
      <c r="BO8" s="659">
        <v>1.1000000000000001</v>
      </c>
      <c r="BP8" s="659"/>
      <c r="BQ8" s="659"/>
      <c r="BR8" s="659"/>
      <c r="BS8" s="660" t="s">
        <v>141</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14387453</v>
      </c>
      <c r="CS8" s="622"/>
      <c r="CT8" s="622"/>
      <c r="CU8" s="622"/>
      <c r="CV8" s="622"/>
      <c r="CW8" s="622"/>
      <c r="CX8" s="622"/>
      <c r="CY8" s="623"/>
      <c r="CZ8" s="659">
        <v>34.799999999999997</v>
      </c>
      <c r="DA8" s="659"/>
      <c r="DB8" s="659"/>
      <c r="DC8" s="659"/>
      <c r="DD8" s="627">
        <v>76383</v>
      </c>
      <c r="DE8" s="622"/>
      <c r="DF8" s="622"/>
      <c r="DG8" s="622"/>
      <c r="DH8" s="622"/>
      <c r="DI8" s="622"/>
      <c r="DJ8" s="622"/>
      <c r="DK8" s="622"/>
      <c r="DL8" s="622"/>
      <c r="DM8" s="622"/>
      <c r="DN8" s="622"/>
      <c r="DO8" s="622"/>
      <c r="DP8" s="623"/>
      <c r="DQ8" s="627">
        <v>6727660</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117311</v>
      </c>
      <c r="S9" s="622"/>
      <c r="T9" s="622"/>
      <c r="U9" s="622"/>
      <c r="V9" s="622"/>
      <c r="W9" s="622"/>
      <c r="X9" s="622"/>
      <c r="Y9" s="623"/>
      <c r="Z9" s="659">
        <v>0.3</v>
      </c>
      <c r="AA9" s="659"/>
      <c r="AB9" s="659"/>
      <c r="AC9" s="659"/>
      <c r="AD9" s="660">
        <v>117311</v>
      </c>
      <c r="AE9" s="660"/>
      <c r="AF9" s="660"/>
      <c r="AG9" s="660"/>
      <c r="AH9" s="660"/>
      <c r="AI9" s="660"/>
      <c r="AJ9" s="660"/>
      <c r="AK9" s="660"/>
      <c r="AL9" s="624">
        <v>0.5</v>
      </c>
      <c r="AM9" s="625"/>
      <c r="AN9" s="625"/>
      <c r="AO9" s="661"/>
      <c r="AP9" s="618" t="s">
        <v>245</v>
      </c>
      <c r="AQ9" s="619"/>
      <c r="AR9" s="619"/>
      <c r="AS9" s="619"/>
      <c r="AT9" s="619"/>
      <c r="AU9" s="619"/>
      <c r="AV9" s="619"/>
      <c r="AW9" s="619"/>
      <c r="AX9" s="619"/>
      <c r="AY9" s="619"/>
      <c r="AZ9" s="619"/>
      <c r="BA9" s="619"/>
      <c r="BB9" s="619"/>
      <c r="BC9" s="619"/>
      <c r="BD9" s="619"/>
      <c r="BE9" s="619"/>
      <c r="BF9" s="620"/>
      <c r="BG9" s="621">
        <v>6757352</v>
      </c>
      <c r="BH9" s="622"/>
      <c r="BI9" s="622"/>
      <c r="BJ9" s="622"/>
      <c r="BK9" s="622"/>
      <c r="BL9" s="622"/>
      <c r="BM9" s="622"/>
      <c r="BN9" s="623"/>
      <c r="BO9" s="659">
        <v>38.200000000000003</v>
      </c>
      <c r="BP9" s="659"/>
      <c r="BQ9" s="659"/>
      <c r="BR9" s="659"/>
      <c r="BS9" s="660" t="s">
        <v>246</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5733129</v>
      </c>
      <c r="CS9" s="622"/>
      <c r="CT9" s="622"/>
      <c r="CU9" s="622"/>
      <c r="CV9" s="622"/>
      <c r="CW9" s="622"/>
      <c r="CX9" s="622"/>
      <c r="CY9" s="623"/>
      <c r="CZ9" s="659">
        <v>13.9</v>
      </c>
      <c r="DA9" s="659"/>
      <c r="DB9" s="659"/>
      <c r="DC9" s="659"/>
      <c r="DD9" s="627">
        <v>333636</v>
      </c>
      <c r="DE9" s="622"/>
      <c r="DF9" s="622"/>
      <c r="DG9" s="622"/>
      <c r="DH9" s="622"/>
      <c r="DI9" s="622"/>
      <c r="DJ9" s="622"/>
      <c r="DK9" s="622"/>
      <c r="DL9" s="622"/>
      <c r="DM9" s="622"/>
      <c r="DN9" s="622"/>
      <c r="DO9" s="622"/>
      <c r="DP9" s="623"/>
      <c r="DQ9" s="627">
        <v>4124089</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141</v>
      </c>
      <c r="AA10" s="659"/>
      <c r="AB10" s="659"/>
      <c r="AC10" s="659"/>
      <c r="AD10" s="660" t="s">
        <v>141</v>
      </c>
      <c r="AE10" s="660"/>
      <c r="AF10" s="660"/>
      <c r="AG10" s="660"/>
      <c r="AH10" s="660"/>
      <c r="AI10" s="660"/>
      <c r="AJ10" s="660"/>
      <c r="AK10" s="660"/>
      <c r="AL10" s="624" t="s">
        <v>246</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334180</v>
      </c>
      <c r="BH10" s="622"/>
      <c r="BI10" s="622"/>
      <c r="BJ10" s="622"/>
      <c r="BK10" s="622"/>
      <c r="BL10" s="622"/>
      <c r="BM10" s="622"/>
      <c r="BN10" s="623"/>
      <c r="BO10" s="659">
        <v>1.9</v>
      </c>
      <c r="BP10" s="659"/>
      <c r="BQ10" s="659"/>
      <c r="BR10" s="659"/>
      <c r="BS10" s="660">
        <v>55629</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11663</v>
      </c>
      <c r="CS10" s="622"/>
      <c r="CT10" s="622"/>
      <c r="CU10" s="622"/>
      <c r="CV10" s="622"/>
      <c r="CW10" s="622"/>
      <c r="CX10" s="622"/>
      <c r="CY10" s="623"/>
      <c r="CZ10" s="659">
        <v>0</v>
      </c>
      <c r="DA10" s="659"/>
      <c r="DB10" s="659"/>
      <c r="DC10" s="659"/>
      <c r="DD10" s="627" t="s">
        <v>246</v>
      </c>
      <c r="DE10" s="622"/>
      <c r="DF10" s="622"/>
      <c r="DG10" s="622"/>
      <c r="DH10" s="622"/>
      <c r="DI10" s="622"/>
      <c r="DJ10" s="622"/>
      <c r="DK10" s="622"/>
      <c r="DL10" s="622"/>
      <c r="DM10" s="622"/>
      <c r="DN10" s="622"/>
      <c r="DO10" s="622"/>
      <c r="DP10" s="623"/>
      <c r="DQ10" s="627">
        <v>11663</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2501351</v>
      </c>
      <c r="S11" s="622"/>
      <c r="T11" s="622"/>
      <c r="U11" s="622"/>
      <c r="V11" s="622"/>
      <c r="W11" s="622"/>
      <c r="X11" s="622"/>
      <c r="Y11" s="623"/>
      <c r="Z11" s="624">
        <v>5.9</v>
      </c>
      <c r="AA11" s="625"/>
      <c r="AB11" s="625"/>
      <c r="AC11" s="626"/>
      <c r="AD11" s="627">
        <v>2501351</v>
      </c>
      <c r="AE11" s="622"/>
      <c r="AF11" s="622"/>
      <c r="AG11" s="622"/>
      <c r="AH11" s="622"/>
      <c r="AI11" s="622"/>
      <c r="AJ11" s="622"/>
      <c r="AK11" s="623"/>
      <c r="AL11" s="624">
        <v>10.7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826485</v>
      </c>
      <c r="BH11" s="622"/>
      <c r="BI11" s="622"/>
      <c r="BJ11" s="622"/>
      <c r="BK11" s="622"/>
      <c r="BL11" s="622"/>
      <c r="BM11" s="622"/>
      <c r="BN11" s="623"/>
      <c r="BO11" s="659">
        <v>4.7</v>
      </c>
      <c r="BP11" s="659"/>
      <c r="BQ11" s="659"/>
      <c r="BR11" s="659"/>
      <c r="BS11" s="660">
        <v>229875</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635797</v>
      </c>
      <c r="CS11" s="622"/>
      <c r="CT11" s="622"/>
      <c r="CU11" s="622"/>
      <c r="CV11" s="622"/>
      <c r="CW11" s="622"/>
      <c r="CX11" s="622"/>
      <c r="CY11" s="623"/>
      <c r="CZ11" s="659">
        <v>1.5</v>
      </c>
      <c r="DA11" s="659"/>
      <c r="DB11" s="659"/>
      <c r="DC11" s="659"/>
      <c r="DD11" s="627">
        <v>75589</v>
      </c>
      <c r="DE11" s="622"/>
      <c r="DF11" s="622"/>
      <c r="DG11" s="622"/>
      <c r="DH11" s="622"/>
      <c r="DI11" s="622"/>
      <c r="DJ11" s="622"/>
      <c r="DK11" s="622"/>
      <c r="DL11" s="622"/>
      <c r="DM11" s="622"/>
      <c r="DN11" s="622"/>
      <c r="DO11" s="622"/>
      <c r="DP11" s="623"/>
      <c r="DQ11" s="627">
        <v>413733</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87907</v>
      </c>
      <c r="S12" s="622"/>
      <c r="T12" s="622"/>
      <c r="U12" s="622"/>
      <c r="V12" s="622"/>
      <c r="W12" s="622"/>
      <c r="X12" s="622"/>
      <c r="Y12" s="623"/>
      <c r="Z12" s="659">
        <v>0.2</v>
      </c>
      <c r="AA12" s="659"/>
      <c r="AB12" s="659"/>
      <c r="AC12" s="659"/>
      <c r="AD12" s="660">
        <v>87907</v>
      </c>
      <c r="AE12" s="660"/>
      <c r="AF12" s="660"/>
      <c r="AG12" s="660"/>
      <c r="AH12" s="660"/>
      <c r="AI12" s="660"/>
      <c r="AJ12" s="660"/>
      <c r="AK12" s="660"/>
      <c r="AL12" s="624">
        <v>0.4</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7632039</v>
      </c>
      <c r="BH12" s="622"/>
      <c r="BI12" s="622"/>
      <c r="BJ12" s="622"/>
      <c r="BK12" s="622"/>
      <c r="BL12" s="622"/>
      <c r="BM12" s="622"/>
      <c r="BN12" s="623"/>
      <c r="BO12" s="659">
        <v>43.2</v>
      </c>
      <c r="BP12" s="659"/>
      <c r="BQ12" s="659"/>
      <c r="BR12" s="659"/>
      <c r="BS12" s="660" t="s">
        <v>141</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426136</v>
      </c>
      <c r="CS12" s="622"/>
      <c r="CT12" s="622"/>
      <c r="CU12" s="622"/>
      <c r="CV12" s="622"/>
      <c r="CW12" s="622"/>
      <c r="CX12" s="622"/>
      <c r="CY12" s="623"/>
      <c r="CZ12" s="659">
        <v>1</v>
      </c>
      <c r="DA12" s="659"/>
      <c r="DB12" s="659"/>
      <c r="DC12" s="659"/>
      <c r="DD12" s="627" t="s">
        <v>246</v>
      </c>
      <c r="DE12" s="622"/>
      <c r="DF12" s="622"/>
      <c r="DG12" s="622"/>
      <c r="DH12" s="622"/>
      <c r="DI12" s="622"/>
      <c r="DJ12" s="622"/>
      <c r="DK12" s="622"/>
      <c r="DL12" s="622"/>
      <c r="DM12" s="622"/>
      <c r="DN12" s="622"/>
      <c r="DO12" s="622"/>
      <c r="DP12" s="623"/>
      <c r="DQ12" s="627">
        <v>180548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246</v>
      </c>
      <c r="AA13" s="659"/>
      <c r="AB13" s="659"/>
      <c r="AC13" s="659"/>
      <c r="AD13" s="660" t="s">
        <v>141</v>
      </c>
      <c r="AE13" s="660"/>
      <c r="AF13" s="660"/>
      <c r="AG13" s="660"/>
      <c r="AH13" s="660"/>
      <c r="AI13" s="660"/>
      <c r="AJ13" s="660"/>
      <c r="AK13" s="660"/>
      <c r="AL13" s="624" t="s">
        <v>141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7329847</v>
      </c>
      <c r="BH13" s="622"/>
      <c r="BI13" s="622"/>
      <c r="BJ13" s="622"/>
      <c r="BK13" s="622"/>
      <c r="BL13" s="622"/>
      <c r="BM13" s="622"/>
      <c r="BN13" s="623"/>
      <c r="BO13" s="659">
        <v>41.5</v>
      </c>
      <c r="BP13" s="659"/>
      <c r="BQ13" s="659"/>
      <c r="BR13" s="659"/>
      <c r="BS13" s="660" t="s">
        <v>141</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3351083</v>
      </c>
      <c r="CS13" s="622"/>
      <c r="CT13" s="622"/>
      <c r="CU13" s="622"/>
      <c r="CV13" s="622"/>
      <c r="CW13" s="622"/>
      <c r="CX13" s="622"/>
      <c r="CY13" s="623"/>
      <c r="CZ13" s="659">
        <v>8.1</v>
      </c>
      <c r="DA13" s="659"/>
      <c r="DB13" s="659"/>
      <c r="DC13" s="659"/>
      <c r="DD13" s="627">
        <v>1212315</v>
      </c>
      <c r="DE13" s="622"/>
      <c r="DF13" s="622"/>
      <c r="DG13" s="622"/>
      <c r="DH13" s="622"/>
      <c r="DI13" s="622"/>
      <c r="DJ13" s="622"/>
      <c r="DK13" s="622"/>
      <c r="DL13" s="622"/>
      <c r="DM13" s="622"/>
      <c r="DN13" s="622"/>
      <c r="DO13" s="622"/>
      <c r="DP13" s="623"/>
      <c r="DQ13" s="627">
        <v>2086457</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937</v>
      </c>
      <c r="S14" s="622"/>
      <c r="T14" s="622"/>
      <c r="U14" s="622"/>
      <c r="V14" s="622"/>
      <c r="W14" s="622"/>
      <c r="X14" s="622"/>
      <c r="Y14" s="623"/>
      <c r="Z14" s="659">
        <v>0</v>
      </c>
      <c r="AA14" s="659"/>
      <c r="AB14" s="659"/>
      <c r="AC14" s="659"/>
      <c r="AD14" s="660">
        <v>937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248266</v>
      </c>
      <c r="BH14" s="622"/>
      <c r="BI14" s="622"/>
      <c r="BJ14" s="622"/>
      <c r="BK14" s="622"/>
      <c r="BL14" s="622"/>
      <c r="BM14" s="622"/>
      <c r="BN14" s="623"/>
      <c r="BO14" s="659">
        <v>1.4</v>
      </c>
      <c r="BP14" s="659"/>
      <c r="BQ14" s="659"/>
      <c r="BR14" s="659"/>
      <c r="BS14" s="660" t="s">
        <v>246</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1432494</v>
      </c>
      <c r="CS14" s="622"/>
      <c r="CT14" s="622"/>
      <c r="CU14" s="622"/>
      <c r="CV14" s="622"/>
      <c r="CW14" s="622"/>
      <c r="CX14" s="622"/>
      <c r="CY14" s="623"/>
      <c r="CZ14" s="659">
        <v>3.5</v>
      </c>
      <c r="DA14" s="659"/>
      <c r="DB14" s="659"/>
      <c r="DC14" s="659"/>
      <c r="DD14" s="627">
        <v>177934</v>
      </c>
      <c r="DE14" s="622"/>
      <c r="DF14" s="622"/>
      <c r="DG14" s="622"/>
      <c r="DH14" s="622"/>
      <c r="DI14" s="622"/>
      <c r="DJ14" s="622"/>
      <c r="DK14" s="622"/>
      <c r="DL14" s="622"/>
      <c r="DM14" s="622"/>
      <c r="DN14" s="622"/>
      <c r="DO14" s="622"/>
      <c r="DP14" s="623"/>
      <c r="DQ14" s="627">
        <v>1246437</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59" t="s">
        <v>246</v>
      </c>
      <c r="AA15" s="659"/>
      <c r="AB15" s="659"/>
      <c r="AC15" s="659"/>
      <c r="AD15" s="660" t="s">
        <v>141</v>
      </c>
      <c r="AE15" s="660"/>
      <c r="AF15" s="660"/>
      <c r="AG15" s="660"/>
      <c r="AH15" s="660"/>
      <c r="AI15" s="660"/>
      <c r="AJ15" s="660"/>
      <c r="AK15" s="660"/>
      <c r="AL15" s="624" t="s">
        <v>140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530409</v>
      </c>
      <c r="BH15" s="622"/>
      <c r="BI15" s="622"/>
      <c r="BJ15" s="622"/>
      <c r="BK15" s="622"/>
      <c r="BL15" s="622"/>
      <c r="BM15" s="622"/>
      <c r="BN15" s="623"/>
      <c r="BO15" s="659">
        <v>3</v>
      </c>
      <c r="BP15" s="659"/>
      <c r="BQ15" s="659"/>
      <c r="BR15" s="659"/>
      <c r="BS15" s="660" t="s">
        <v>141</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5844530</v>
      </c>
      <c r="CS15" s="622"/>
      <c r="CT15" s="622"/>
      <c r="CU15" s="622"/>
      <c r="CV15" s="622"/>
      <c r="CW15" s="622"/>
      <c r="CX15" s="622"/>
      <c r="CY15" s="623"/>
      <c r="CZ15" s="659">
        <v>14.2</v>
      </c>
      <c r="DA15" s="659"/>
      <c r="DB15" s="659"/>
      <c r="DC15" s="659"/>
      <c r="DD15" s="627">
        <v>1312098</v>
      </c>
      <c r="DE15" s="622"/>
      <c r="DF15" s="622"/>
      <c r="DG15" s="622"/>
      <c r="DH15" s="622"/>
      <c r="DI15" s="622"/>
      <c r="DJ15" s="622"/>
      <c r="DK15" s="622"/>
      <c r="DL15" s="622"/>
      <c r="DM15" s="622"/>
      <c r="DN15" s="622"/>
      <c r="DO15" s="622"/>
      <c r="DP15" s="623"/>
      <c r="DQ15" s="627">
        <v>3722300</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60110</v>
      </c>
      <c r="S16" s="622"/>
      <c r="T16" s="622"/>
      <c r="U16" s="622"/>
      <c r="V16" s="622"/>
      <c r="W16" s="622"/>
      <c r="X16" s="622"/>
      <c r="Y16" s="623"/>
      <c r="Z16" s="659">
        <v>0.1</v>
      </c>
      <c r="AA16" s="659"/>
      <c r="AB16" s="659"/>
      <c r="AC16" s="659"/>
      <c r="AD16" s="660">
        <v>60110</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141</v>
      </c>
      <c r="BP16" s="659"/>
      <c r="BQ16" s="659"/>
      <c r="BR16" s="659"/>
      <c r="BS16" s="660" t="s">
        <v>141</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141</v>
      </c>
      <c r="CS16" s="622"/>
      <c r="CT16" s="622"/>
      <c r="CU16" s="622"/>
      <c r="CV16" s="622"/>
      <c r="CW16" s="622"/>
      <c r="CX16" s="622"/>
      <c r="CY16" s="623"/>
      <c r="CZ16" s="659" t="s">
        <v>246</v>
      </c>
      <c r="DA16" s="659"/>
      <c r="DB16" s="659"/>
      <c r="DC16" s="659"/>
      <c r="DD16" s="627" t="s">
        <v>246</v>
      </c>
      <c r="DE16" s="622"/>
      <c r="DF16" s="622"/>
      <c r="DG16" s="622"/>
      <c r="DH16" s="622"/>
      <c r="DI16" s="622"/>
      <c r="DJ16" s="622"/>
      <c r="DK16" s="622"/>
      <c r="DL16" s="622"/>
      <c r="DM16" s="622"/>
      <c r="DN16" s="622"/>
      <c r="DO16" s="622"/>
      <c r="DP16" s="623"/>
      <c r="DQ16" s="627" t="s">
        <v>141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228184</v>
      </c>
      <c r="S17" s="622"/>
      <c r="T17" s="622"/>
      <c r="U17" s="622"/>
      <c r="V17" s="622"/>
      <c r="W17" s="622"/>
      <c r="X17" s="622"/>
      <c r="Y17" s="623"/>
      <c r="Z17" s="659">
        <v>0.5</v>
      </c>
      <c r="AA17" s="659"/>
      <c r="AB17" s="659"/>
      <c r="AC17" s="659"/>
      <c r="AD17" s="660">
        <v>228184</v>
      </c>
      <c r="AE17" s="660"/>
      <c r="AF17" s="660"/>
      <c r="AG17" s="660"/>
      <c r="AH17" s="660"/>
      <c r="AI17" s="660"/>
      <c r="AJ17" s="660"/>
      <c r="AK17" s="660"/>
      <c r="AL17" s="624">
        <v>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246</v>
      </c>
      <c r="BP17" s="659"/>
      <c r="BQ17" s="659"/>
      <c r="BR17" s="659"/>
      <c r="BS17" s="660" t="s">
        <v>141</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3593719</v>
      </c>
      <c r="CS17" s="622"/>
      <c r="CT17" s="622"/>
      <c r="CU17" s="622"/>
      <c r="CV17" s="622"/>
      <c r="CW17" s="622"/>
      <c r="CX17" s="622"/>
      <c r="CY17" s="623"/>
      <c r="CZ17" s="659">
        <v>8.6999999999999993</v>
      </c>
      <c r="DA17" s="659"/>
      <c r="DB17" s="659"/>
      <c r="DC17" s="659"/>
      <c r="DD17" s="627" t="s">
        <v>246</v>
      </c>
      <c r="DE17" s="622"/>
      <c r="DF17" s="622"/>
      <c r="DG17" s="622"/>
      <c r="DH17" s="622"/>
      <c r="DI17" s="622"/>
      <c r="DJ17" s="622"/>
      <c r="DK17" s="622"/>
      <c r="DL17" s="622"/>
      <c r="DM17" s="622"/>
      <c r="DN17" s="622"/>
      <c r="DO17" s="622"/>
      <c r="DP17" s="623"/>
      <c r="DQ17" s="627">
        <v>3524051</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108380</v>
      </c>
      <c r="S18" s="622"/>
      <c r="T18" s="622"/>
      <c r="U18" s="622"/>
      <c r="V18" s="622"/>
      <c r="W18" s="622"/>
      <c r="X18" s="622"/>
      <c r="Y18" s="623"/>
      <c r="Z18" s="659">
        <v>0.3</v>
      </c>
      <c r="AA18" s="659"/>
      <c r="AB18" s="659"/>
      <c r="AC18" s="659"/>
      <c r="AD18" s="660">
        <v>108380</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141</v>
      </c>
      <c r="BP18" s="659"/>
      <c r="BQ18" s="659"/>
      <c r="BR18" s="659"/>
      <c r="BS18" s="660" t="s">
        <v>140</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59" t="s">
        <v>141</v>
      </c>
      <c r="DA18" s="659"/>
      <c r="DB18" s="659"/>
      <c r="DC18" s="659"/>
      <c r="DD18" s="627" t="s">
        <v>246</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103730</v>
      </c>
      <c r="S19" s="622"/>
      <c r="T19" s="622"/>
      <c r="U19" s="622"/>
      <c r="V19" s="622"/>
      <c r="W19" s="622"/>
      <c r="X19" s="622"/>
      <c r="Y19" s="623"/>
      <c r="Z19" s="659">
        <v>0.2</v>
      </c>
      <c r="AA19" s="659"/>
      <c r="AB19" s="659"/>
      <c r="AC19" s="659"/>
      <c r="AD19" s="660">
        <v>103730</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1161013</v>
      </c>
      <c r="BH19" s="622"/>
      <c r="BI19" s="622"/>
      <c r="BJ19" s="622"/>
      <c r="BK19" s="622"/>
      <c r="BL19" s="622"/>
      <c r="BM19" s="622"/>
      <c r="BN19" s="623"/>
      <c r="BO19" s="659">
        <v>6.6</v>
      </c>
      <c r="BP19" s="659"/>
      <c r="BQ19" s="659"/>
      <c r="BR19" s="659"/>
      <c r="BS19" s="660" t="s">
        <v>141</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141</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4650</v>
      </c>
      <c r="S20" s="622"/>
      <c r="T20" s="622"/>
      <c r="U20" s="622"/>
      <c r="V20" s="622"/>
      <c r="W20" s="622"/>
      <c r="X20" s="622"/>
      <c r="Y20" s="623"/>
      <c r="Z20" s="659">
        <v>0</v>
      </c>
      <c r="AA20" s="659"/>
      <c r="AB20" s="659"/>
      <c r="AC20" s="659"/>
      <c r="AD20" s="660">
        <v>4650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1161013</v>
      </c>
      <c r="BH20" s="622"/>
      <c r="BI20" s="622"/>
      <c r="BJ20" s="622"/>
      <c r="BK20" s="622"/>
      <c r="BL20" s="622"/>
      <c r="BM20" s="622"/>
      <c r="BN20" s="623"/>
      <c r="BO20" s="659">
        <v>6.6</v>
      </c>
      <c r="BP20" s="659"/>
      <c r="BQ20" s="659"/>
      <c r="BR20" s="659"/>
      <c r="BS20" s="660" t="s">
        <v>246</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41285040</v>
      </c>
      <c r="CS20" s="622"/>
      <c r="CT20" s="622"/>
      <c r="CU20" s="622"/>
      <c r="CV20" s="622"/>
      <c r="CW20" s="622"/>
      <c r="CX20" s="622"/>
      <c r="CY20" s="623"/>
      <c r="CZ20" s="659">
        <v>100</v>
      </c>
      <c r="DA20" s="659"/>
      <c r="DB20" s="659"/>
      <c r="DC20" s="659"/>
      <c r="DD20" s="627">
        <v>3218234</v>
      </c>
      <c r="DE20" s="622"/>
      <c r="DF20" s="622"/>
      <c r="DG20" s="622"/>
      <c r="DH20" s="622"/>
      <c r="DI20" s="622"/>
      <c r="DJ20" s="622"/>
      <c r="DK20" s="622"/>
      <c r="DL20" s="622"/>
      <c r="DM20" s="622"/>
      <c r="DN20" s="622"/>
      <c r="DO20" s="622"/>
      <c r="DP20" s="623"/>
      <c r="DQ20" s="627">
        <v>27138379</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3721691</v>
      </c>
      <c r="S21" s="622"/>
      <c r="T21" s="622"/>
      <c r="U21" s="622"/>
      <c r="V21" s="622"/>
      <c r="W21" s="622"/>
      <c r="X21" s="622"/>
      <c r="Y21" s="623"/>
      <c r="Z21" s="659">
        <v>8.8000000000000007</v>
      </c>
      <c r="AA21" s="659"/>
      <c r="AB21" s="659"/>
      <c r="AC21" s="659"/>
      <c r="AD21" s="660">
        <v>2952775</v>
      </c>
      <c r="AE21" s="660"/>
      <c r="AF21" s="660"/>
      <c r="AG21" s="660"/>
      <c r="AH21" s="660"/>
      <c r="AI21" s="660"/>
      <c r="AJ21" s="660"/>
      <c r="AK21" s="660"/>
      <c r="AL21" s="624">
        <v>12.6</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141</v>
      </c>
      <c r="BH21" s="622"/>
      <c r="BI21" s="622"/>
      <c r="BJ21" s="622"/>
      <c r="BK21" s="622"/>
      <c r="BL21" s="622"/>
      <c r="BM21" s="622"/>
      <c r="BN21" s="623"/>
      <c r="BO21" s="659" t="s">
        <v>141</v>
      </c>
      <c r="BP21" s="659"/>
      <c r="BQ21" s="659"/>
      <c r="BR21" s="659"/>
      <c r="BS21" s="660" t="s">
        <v>141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2952775</v>
      </c>
      <c r="S22" s="622"/>
      <c r="T22" s="622"/>
      <c r="U22" s="622"/>
      <c r="V22" s="622"/>
      <c r="W22" s="622"/>
      <c r="X22" s="622"/>
      <c r="Y22" s="623"/>
      <c r="Z22" s="659">
        <v>7</v>
      </c>
      <c r="AA22" s="659"/>
      <c r="AB22" s="659"/>
      <c r="AC22" s="659"/>
      <c r="AD22" s="660">
        <v>2952775</v>
      </c>
      <c r="AE22" s="660"/>
      <c r="AF22" s="660"/>
      <c r="AG22" s="660"/>
      <c r="AH22" s="660"/>
      <c r="AI22" s="660"/>
      <c r="AJ22" s="660"/>
      <c r="AK22" s="660"/>
      <c r="AL22" s="624">
        <v>12.6</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141</v>
      </c>
      <c r="BH22" s="622"/>
      <c r="BI22" s="622"/>
      <c r="BJ22" s="622"/>
      <c r="BK22" s="622"/>
      <c r="BL22" s="622"/>
      <c r="BM22" s="622"/>
      <c r="BN22" s="623"/>
      <c r="BO22" s="659" t="s">
        <v>141</v>
      </c>
      <c r="BP22" s="659"/>
      <c r="BQ22" s="659"/>
      <c r="BR22" s="659"/>
      <c r="BS22" s="660" t="s">
        <v>141</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768916</v>
      </c>
      <c r="S23" s="622"/>
      <c r="T23" s="622"/>
      <c r="U23" s="622"/>
      <c r="V23" s="622"/>
      <c r="W23" s="622"/>
      <c r="X23" s="622"/>
      <c r="Y23" s="623"/>
      <c r="Z23" s="659">
        <v>1.8</v>
      </c>
      <c r="AA23" s="659"/>
      <c r="AB23" s="659"/>
      <c r="AC23" s="659"/>
      <c r="AD23" s="660" t="s">
        <v>141</v>
      </c>
      <c r="AE23" s="660"/>
      <c r="AF23" s="660"/>
      <c r="AG23" s="660"/>
      <c r="AH23" s="660"/>
      <c r="AI23" s="660"/>
      <c r="AJ23" s="660"/>
      <c r="AK23" s="660"/>
      <c r="AL23" s="624" t="s">
        <v>141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1161013</v>
      </c>
      <c r="BH23" s="622"/>
      <c r="BI23" s="622"/>
      <c r="BJ23" s="622"/>
      <c r="BK23" s="622"/>
      <c r="BL23" s="622"/>
      <c r="BM23" s="622"/>
      <c r="BN23" s="623"/>
      <c r="BO23" s="659">
        <v>6.6</v>
      </c>
      <c r="BP23" s="659"/>
      <c r="BQ23" s="659"/>
      <c r="BR23" s="659"/>
      <c r="BS23" s="660" t="s">
        <v>140</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59" t="s">
        <v>246</v>
      </c>
      <c r="AA24" s="659"/>
      <c r="AB24" s="659"/>
      <c r="AC24" s="659"/>
      <c r="AD24" s="660" t="s">
        <v>141</v>
      </c>
      <c r="AE24" s="660"/>
      <c r="AF24" s="660"/>
      <c r="AG24" s="660"/>
      <c r="AH24" s="660"/>
      <c r="AI24" s="660"/>
      <c r="AJ24" s="660"/>
      <c r="AK24" s="660"/>
      <c r="AL24" s="624" t="s">
        <v>246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59" t="s">
        <v>141</v>
      </c>
      <c r="BP24" s="659"/>
      <c r="BQ24" s="659"/>
      <c r="BR24" s="659"/>
      <c r="BS24" s="660" t="s">
        <v>246</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21555500</v>
      </c>
      <c r="CS24" s="677"/>
      <c r="CT24" s="677"/>
      <c r="CU24" s="677"/>
      <c r="CV24" s="677"/>
      <c r="CW24" s="677"/>
      <c r="CX24" s="677"/>
      <c r="CY24" s="702"/>
      <c r="CZ24" s="703">
        <v>52.2</v>
      </c>
      <c r="DA24" s="685"/>
      <c r="DB24" s="685"/>
      <c r="DC24" s="705"/>
      <c r="DD24" s="701">
        <v>13985919</v>
      </c>
      <c r="DE24" s="677"/>
      <c r="DF24" s="677"/>
      <c r="DG24" s="677"/>
      <c r="DH24" s="677"/>
      <c r="DI24" s="677"/>
      <c r="DJ24" s="677"/>
      <c r="DK24" s="702"/>
      <c r="DL24" s="701">
        <v>13333611</v>
      </c>
      <c r="DM24" s="677"/>
      <c r="DN24" s="677"/>
      <c r="DO24" s="677"/>
      <c r="DP24" s="677"/>
      <c r="DQ24" s="677"/>
      <c r="DR24" s="677"/>
      <c r="DS24" s="677"/>
      <c r="DT24" s="677"/>
      <c r="DU24" s="677"/>
      <c r="DV24" s="702"/>
      <c r="DW24" s="703">
        <v>55.6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25014381</v>
      </c>
      <c r="S25" s="622"/>
      <c r="T25" s="622"/>
      <c r="U25" s="622"/>
      <c r="V25" s="622"/>
      <c r="W25" s="622"/>
      <c r="X25" s="622"/>
      <c r="Y25" s="623"/>
      <c r="Z25" s="659">
        <v>59.2</v>
      </c>
      <c r="AA25" s="659"/>
      <c r="AB25" s="659"/>
      <c r="AC25" s="659"/>
      <c r="AD25" s="660">
        <v>23084452</v>
      </c>
      <c r="AE25" s="660"/>
      <c r="AF25" s="660"/>
      <c r="AG25" s="660"/>
      <c r="AH25" s="660"/>
      <c r="AI25" s="660"/>
      <c r="AJ25" s="660"/>
      <c r="AK25" s="660"/>
      <c r="AL25" s="624">
        <v>98.4</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141</v>
      </c>
      <c r="BP25" s="659"/>
      <c r="BQ25" s="659"/>
      <c r="BR25" s="659"/>
      <c r="BS25" s="660" t="s">
        <v>141</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8220238</v>
      </c>
      <c r="CS25" s="634"/>
      <c r="CT25" s="634"/>
      <c r="CU25" s="634"/>
      <c r="CV25" s="634"/>
      <c r="CW25" s="634"/>
      <c r="CX25" s="634"/>
      <c r="CY25" s="635"/>
      <c r="CZ25" s="624">
        <v>19.899999999999999</v>
      </c>
      <c r="DA25" s="636"/>
      <c r="DB25" s="636"/>
      <c r="DC25" s="637"/>
      <c r="DD25" s="627">
        <v>7643299</v>
      </c>
      <c r="DE25" s="634"/>
      <c r="DF25" s="634"/>
      <c r="DG25" s="634"/>
      <c r="DH25" s="634"/>
      <c r="DI25" s="634"/>
      <c r="DJ25" s="634"/>
      <c r="DK25" s="635"/>
      <c r="DL25" s="627">
        <v>7235482</v>
      </c>
      <c r="DM25" s="634"/>
      <c r="DN25" s="634"/>
      <c r="DO25" s="634"/>
      <c r="DP25" s="634"/>
      <c r="DQ25" s="634"/>
      <c r="DR25" s="634"/>
      <c r="DS25" s="634"/>
      <c r="DT25" s="634"/>
      <c r="DU25" s="634"/>
      <c r="DV25" s="635"/>
      <c r="DW25" s="624">
        <v>30.2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12405</v>
      </c>
      <c r="S26" s="622"/>
      <c r="T26" s="622"/>
      <c r="U26" s="622"/>
      <c r="V26" s="622"/>
      <c r="W26" s="622"/>
      <c r="X26" s="622"/>
      <c r="Y26" s="623"/>
      <c r="Z26" s="659">
        <v>0</v>
      </c>
      <c r="AA26" s="659"/>
      <c r="AB26" s="659"/>
      <c r="AC26" s="659"/>
      <c r="AD26" s="660">
        <v>12405</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141</v>
      </c>
      <c r="BH26" s="622"/>
      <c r="BI26" s="622"/>
      <c r="BJ26" s="622"/>
      <c r="BK26" s="622"/>
      <c r="BL26" s="622"/>
      <c r="BM26" s="622"/>
      <c r="BN26" s="623"/>
      <c r="BO26" s="659" t="s">
        <v>141</v>
      </c>
      <c r="BP26" s="659"/>
      <c r="BQ26" s="659"/>
      <c r="BR26" s="659"/>
      <c r="BS26" s="660" t="s">
        <v>246</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4951285</v>
      </c>
      <c r="CS26" s="622"/>
      <c r="CT26" s="622"/>
      <c r="CU26" s="622"/>
      <c r="CV26" s="622"/>
      <c r="CW26" s="622"/>
      <c r="CX26" s="622"/>
      <c r="CY26" s="623"/>
      <c r="CZ26" s="624">
        <v>12</v>
      </c>
      <c r="DA26" s="636"/>
      <c r="DB26" s="636"/>
      <c r="DC26" s="637"/>
      <c r="DD26" s="627">
        <v>4668312</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149403</v>
      </c>
      <c r="S27" s="622"/>
      <c r="T27" s="622"/>
      <c r="U27" s="622"/>
      <c r="V27" s="622"/>
      <c r="W27" s="622"/>
      <c r="X27" s="622"/>
      <c r="Y27" s="623"/>
      <c r="Z27" s="659">
        <v>0.4</v>
      </c>
      <c r="AA27" s="659"/>
      <c r="AB27" s="659"/>
      <c r="AC27" s="659"/>
      <c r="AD27" s="660" t="s">
        <v>246</v>
      </c>
      <c r="AE27" s="660"/>
      <c r="AF27" s="660"/>
      <c r="AG27" s="660"/>
      <c r="AH27" s="660"/>
      <c r="AI27" s="660"/>
      <c r="AJ27" s="660"/>
      <c r="AK27" s="660"/>
      <c r="AL27" s="624" t="s">
        <v>141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17680481</v>
      </c>
      <c r="BH27" s="622"/>
      <c r="BI27" s="622"/>
      <c r="BJ27" s="622"/>
      <c r="BK27" s="622"/>
      <c r="BL27" s="622"/>
      <c r="BM27" s="622"/>
      <c r="BN27" s="623"/>
      <c r="BO27" s="659">
        <v>100</v>
      </c>
      <c r="BP27" s="659"/>
      <c r="BQ27" s="659"/>
      <c r="BR27" s="659"/>
      <c r="BS27" s="660">
        <v>285504</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9741548</v>
      </c>
      <c r="CS27" s="634"/>
      <c r="CT27" s="634"/>
      <c r="CU27" s="634"/>
      <c r="CV27" s="634"/>
      <c r="CW27" s="634"/>
      <c r="CX27" s="634"/>
      <c r="CY27" s="635"/>
      <c r="CZ27" s="624">
        <v>23.6</v>
      </c>
      <c r="DA27" s="636"/>
      <c r="DB27" s="636"/>
      <c r="DC27" s="637"/>
      <c r="DD27" s="627">
        <v>2818574</v>
      </c>
      <c r="DE27" s="634"/>
      <c r="DF27" s="634"/>
      <c r="DG27" s="634"/>
      <c r="DH27" s="634"/>
      <c r="DI27" s="634"/>
      <c r="DJ27" s="634"/>
      <c r="DK27" s="635"/>
      <c r="DL27" s="627">
        <v>2574083</v>
      </c>
      <c r="DM27" s="634"/>
      <c r="DN27" s="634"/>
      <c r="DO27" s="634"/>
      <c r="DP27" s="634"/>
      <c r="DQ27" s="634"/>
      <c r="DR27" s="634"/>
      <c r="DS27" s="634"/>
      <c r="DT27" s="634"/>
      <c r="DU27" s="634"/>
      <c r="DV27" s="635"/>
      <c r="DW27" s="624">
        <v>10.7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809602</v>
      </c>
      <c r="S28" s="622"/>
      <c r="T28" s="622"/>
      <c r="U28" s="622"/>
      <c r="V28" s="622"/>
      <c r="W28" s="622"/>
      <c r="X28" s="622"/>
      <c r="Y28" s="623"/>
      <c r="Z28" s="659">
        <v>1.9</v>
      </c>
      <c r="AA28" s="659"/>
      <c r="AB28" s="659"/>
      <c r="AC28" s="659"/>
      <c r="AD28" s="660">
        <v>252429</v>
      </c>
      <c r="AE28" s="660"/>
      <c r="AF28" s="660"/>
      <c r="AG28" s="660"/>
      <c r="AH28" s="660"/>
      <c r="AI28" s="660"/>
      <c r="AJ28" s="660"/>
      <c r="AK28" s="660"/>
      <c r="AL28" s="624">
        <v>1.1000000000000001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3593714</v>
      </c>
      <c r="CS28" s="622"/>
      <c r="CT28" s="622"/>
      <c r="CU28" s="622"/>
      <c r="CV28" s="622"/>
      <c r="CW28" s="622"/>
      <c r="CX28" s="622"/>
      <c r="CY28" s="623"/>
      <c r="CZ28" s="624">
        <v>8.6999999999999993</v>
      </c>
      <c r="DA28" s="636"/>
      <c r="DB28" s="636"/>
      <c r="DC28" s="637"/>
      <c r="DD28" s="627">
        <v>3524046</v>
      </c>
      <c r="DE28" s="622"/>
      <c r="DF28" s="622"/>
      <c r="DG28" s="622"/>
      <c r="DH28" s="622"/>
      <c r="DI28" s="622"/>
      <c r="DJ28" s="622"/>
      <c r="DK28" s="623"/>
      <c r="DL28" s="627">
        <v>3524046</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163477</v>
      </c>
      <c r="S29" s="622"/>
      <c r="T29" s="622"/>
      <c r="U29" s="622"/>
      <c r="V29" s="622"/>
      <c r="W29" s="622"/>
      <c r="X29" s="622"/>
      <c r="Y29" s="623"/>
      <c r="Z29" s="659">
        <v>0.4</v>
      </c>
      <c r="AA29" s="659"/>
      <c r="AB29" s="659"/>
      <c r="AC29" s="659"/>
      <c r="AD29" s="660" t="s">
        <v>246</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3593712</v>
      </c>
      <c r="CS29" s="634"/>
      <c r="CT29" s="634"/>
      <c r="CU29" s="634"/>
      <c r="CV29" s="634"/>
      <c r="CW29" s="634"/>
      <c r="CX29" s="634"/>
      <c r="CY29" s="635"/>
      <c r="CZ29" s="624">
        <v>8.6999999999999993</v>
      </c>
      <c r="DA29" s="636"/>
      <c r="DB29" s="636"/>
      <c r="DC29" s="637"/>
      <c r="DD29" s="627">
        <v>3524044</v>
      </c>
      <c r="DE29" s="634"/>
      <c r="DF29" s="634"/>
      <c r="DG29" s="634"/>
      <c r="DH29" s="634"/>
      <c r="DI29" s="634"/>
      <c r="DJ29" s="634"/>
      <c r="DK29" s="635"/>
      <c r="DL29" s="627">
        <v>3524044</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7773652</v>
      </c>
      <c r="S30" s="622"/>
      <c r="T30" s="622"/>
      <c r="U30" s="622"/>
      <c r="V30" s="622"/>
      <c r="W30" s="622"/>
      <c r="X30" s="622"/>
      <c r="Y30" s="623"/>
      <c r="Z30" s="659">
        <v>18.399999999999999</v>
      </c>
      <c r="AA30" s="659"/>
      <c r="AB30" s="659"/>
      <c r="AC30" s="659"/>
      <c r="AD30" s="660" t="s">
        <v>141</v>
      </c>
      <c r="AE30" s="660"/>
      <c r="AF30" s="660"/>
      <c r="AG30" s="660"/>
      <c r="AH30" s="660"/>
      <c r="AI30" s="660"/>
      <c r="AJ30" s="660"/>
      <c r="AK30" s="660"/>
      <c r="AL30" s="624" t="s">
        <v>141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3481613</v>
      </c>
      <c r="CS30" s="622"/>
      <c r="CT30" s="622"/>
      <c r="CU30" s="622"/>
      <c r="CV30" s="622"/>
      <c r="CW30" s="622"/>
      <c r="CX30" s="622"/>
      <c r="CY30" s="623"/>
      <c r="CZ30" s="624">
        <v>8.4</v>
      </c>
      <c r="DA30" s="636"/>
      <c r="DB30" s="636"/>
      <c r="DC30" s="637"/>
      <c r="DD30" s="627">
        <v>3411945</v>
      </c>
      <c r="DE30" s="622"/>
      <c r="DF30" s="622"/>
      <c r="DG30" s="622"/>
      <c r="DH30" s="622"/>
      <c r="DI30" s="622"/>
      <c r="DJ30" s="622"/>
      <c r="DK30" s="623"/>
      <c r="DL30" s="627">
        <v>3411945</v>
      </c>
      <c r="DM30" s="622"/>
      <c r="DN30" s="622"/>
      <c r="DO30" s="622"/>
      <c r="DP30" s="622"/>
      <c r="DQ30" s="622"/>
      <c r="DR30" s="622"/>
      <c r="DS30" s="622"/>
      <c r="DT30" s="622"/>
      <c r="DU30" s="622"/>
      <c r="DV30" s="623"/>
      <c r="DW30" s="624">
        <v>14.2</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59" t="s">
        <v>246</v>
      </c>
      <c r="AA31" s="659"/>
      <c r="AB31" s="659"/>
      <c r="AC31" s="659"/>
      <c r="AD31" s="660" t="s">
        <v>141</v>
      </c>
      <c r="AE31" s="660"/>
      <c r="AF31" s="660"/>
      <c r="AG31" s="660"/>
      <c r="AH31" s="660"/>
      <c r="AI31" s="660"/>
      <c r="AJ31" s="660"/>
      <c r="AK31" s="660"/>
      <c r="AL31" s="624" t="s">
        <v>141</v>
      </c>
      <c r="AM31" s="625"/>
      <c r="AN31" s="625"/>
      <c r="AO31" s="661"/>
      <c r="AP31" s="691" t="s">
        <v>314</v>
      </c>
      <c r="AQ31" s="692"/>
      <c r="AR31" s="692"/>
      <c r="AS31" s="692"/>
      <c r="AT31" s="693" t="s">
        <v>315</v>
      </c>
      <c r="AU31" s="218"/>
      <c r="AV31" s="218"/>
      <c r="AW31" s="218"/>
      <c r="AX31" s="679" t="s">
        <v>188</v>
      </c>
      <c r="AY31" s="680"/>
      <c r="AZ31" s="680"/>
      <c r="BA31" s="680"/>
      <c r="BB31" s="680"/>
      <c r="BC31" s="680"/>
      <c r="BD31" s="680"/>
      <c r="BE31" s="680"/>
      <c r="BF31" s="681"/>
      <c r="BG31" s="683">
        <v>99.6</v>
      </c>
      <c r="BH31" s="684"/>
      <c r="BI31" s="684"/>
      <c r="BJ31" s="684"/>
      <c r="BK31" s="684"/>
      <c r="BL31" s="684"/>
      <c r="BM31" s="685">
        <v>98.1</v>
      </c>
      <c r="BN31" s="684"/>
      <c r="BO31" s="684"/>
      <c r="BP31" s="684"/>
      <c r="BQ31" s="686"/>
      <c r="BR31" s="683">
        <v>99.6</v>
      </c>
      <c r="BS31" s="684"/>
      <c r="BT31" s="684"/>
      <c r="BU31" s="684"/>
      <c r="BV31" s="684"/>
      <c r="BW31" s="684"/>
      <c r="BX31" s="685">
        <v>97.9</v>
      </c>
      <c r="BY31" s="684"/>
      <c r="BZ31" s="684"/>
      <c r="CA31" s="684"/>
      <c r="CB31" s="686"/>
      <c r="CD31" s="642"/>
      <c r="CE31" s="643"/>
      <c r="CF31" s="618" t="s">
        <v>316</v>
      </c>
      <c r="CG31" s="619"/>
      <c r="CH31" s="619"/>
      <c r="CI31" s="619"/>
      <c r="CJ31" s="619"/>
      <c r="CK31" s="619"/>
      <c r="CL31" s="619"/>
      <c r="CM31" s="619"/>
      <c r="CN31" s="619"/>
      <c r="CO31" s="619"/>
      <c r="CP31" s="619"/>
      <c r="CQ31" s="620"/>
      <c r="CR31" s="621">
        <v>112099</v>
      </c>
      <c r="CS31" s="634"/>
      <c r="CT31" s="634"/>
      <c r="CU31" s="634"/>
      <c r="CV31" s="634"/>
      <c r="CW31" s="634"/>
      <c r="CX31" s="634"/>
      <c r="CY31" s="635"/>
      <c r="CZ31" s="624">
        <v>0.3</v>
      </c>
      <c r="DA31" s="636"/>
      <c r="DB31" s="636"/>
      <c r="DC31" s="637"/>
      <c r="DD31" s="627">
        <v>112099</v>
      </c>
      <c r="DE31" s="634"/>
      <c r="DF31" s="634"/>
      <c r="DG31" s="634"/>
      <c r="DH31" s="634"/>
      <c r="DI31" s="634"/>
      <c r="DJ31" s="634"/>
      <c r="DK31" s="635"/>
      <c r="DL31" s="627">
        <v>112099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2999532</v>
      </c>
      <c r="S32" s="622"/>
      <c r="T32" s="622"/>
      <c r="U32" s="622"/>
      <c r="V32" s="622"/>
      <c r="W32" s="622"/>
      <c r="X32" s="622"/>
      <c r="Y32" s="623"/>
      <c r="Z32" s="659">
        <v>7.1</v>
      </c>
      <c r="AA32" s="659"/>
      <c r="AB32" s="659"/>
      <c r="AC32" s="659"/>
      <c r="AD32" s="660" t="s">
        <v>246</v>
      </c>
      <c r="AE32" s="660"/>
      <c r="AF32" s="660"/>
      <c r="AG32" s="660"/>
      <c r="AH32" s="660"/>
      <c r="AI32" s="660"/>
      <c r="AJ32" s="660"/>
      <c r="AK32" s="660"/>
      <c r="AL32" s="624" t="s">
        <v>246</v>
      </c>
      <c r="AM32" s="625"/>
      <c r="AN32" s="625"/>
      <c r="AO32" s="661"/>
      <c r="AP32" s="662"/>
      <c r="AQ32" s="663"/>
      <c r="AR32" s="663"/>
      <c r="AS32" s="663"/>
      <c r="AT32" s="694"/>
      <c r="AU32" s="214" t="s">
        <v>318</v>
      </c>
      <c r="AX32" s="618" t="s">
        <v>319</v>
      </c>
      <c r="AY32" s="619"/>
      <c r="AZ32" s="619"/>
      <c r="BA32" s="619"/>
      <c r="BB32" s="619"/>
      <c r="BC32" s="619"/>
      <c r="BD32" s="619"/>
      <c r="BE32" s="619"/>
      <c r="BF32" s="620"/>
      <c r="BG32" s="687">
        <v>99.5</v>
      </c>
      <c r="BH32" s="634"/>
      <c r="BI32" s="634"/>
      <c r="BJ32" s="634"/>
      <c r="BK32" s="634"/>
      <c r="BL32" s="634"/>
      <c r="BM32" s="625">
        <v>98.6</v>
      </c>
      <c r="BN32" s="634"/>
      <c r="BO32" s="634"/>
      <c r="BP32" s="634"/>
      <c r="BQ32" s="657"/>
      <c r="BR32" s="687">
        <v>99.7</v>
      </c>
      <c r="BS32" s="634"/>
      <c r="BT32" s="634"/>
      <c r="BU32" s="634"/>
      <c r="BV32" s="634"/>
      <c r="BW32" s="634"/>
      <c r="BX32" s="625">
        <v>98.4</v>
      </c>
      <c r="BY32" s="634"/>
      <c r="BZ32" s="634"/>
      <c r="CA32" s="634"/>
      <c r="CB32" s="657"/>
      <c r="CD32" s="644"/>
      <c r="CE32" s="645"/>
      <c r="CF32" s="618" t="s">
        <v>320</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186664</v>
      </c>
      <c r="S33" s="622"/>
      <c r="T33" s="622"/>
      <c r="U33" s="622"/>
      <c r="V33" s="622"/>
      <c r="W33" s="622"/>
      <c r="X33" s="622"/>
      <c r="Y33" s="623"/>
      <c r="Z33" s="659">
        <v>0.4</v>
      </c>
      <c r="AA33" s="659"/>
      <c r="AB33" s="659"/>
      <c r="AC33" s="659"/>
      <c r="AD33" s="660">
        <v>80027</v>
      </c>
      <c r="AE33" s="660"/>
      <c r="AF33" s="660"/>
      <c r="AG33" s="660"/>
      <c r="AH33" s="660"/>
      <c r="AI33" s="660"/>
      <c r="AJ33" s="660"/>
      <c r="AK33" s="660"/>
      <c r="AL33" s="624">
        <v>0.3</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99.6</v>
      </c>
      <c r="BH33" s="606"/>
      <c r="BI33" s="606"/>
      <c r="BJ33" s="606"/>
      <c r="BK33" s="606"/>
      <c r="BL33" s="606"/>
      <c r="BM33" s="652">
        <v>97.6</v>
      </c>
      <c r="BN33" s="606"/>
      <c r="BO33" s="606"/>
      <c r="BP33" s="606"/>
      <c r="BQ33" s="669"/>
      <c r="BR33" s="682">
        <v>99.6</v>
      </c>
      <c r="BS33" s="606"/>
      <c r="BT33" s="606"/>
      <c r="BU33" s="606"/>
      <c r="BV33" s="606"/>
      <c r="BW33" s="606"/>
      <c r="BX33" s="652">
        <v>97.4</v>
      </c>
      <c r="BY33" s="606"/>
      <c r="BZ33" s="606"/>
      <c r="CA33" s="606"/>
      <c r="CB33" s="669"/>
      <c r="CD33" s="618" t="s">
        <v>323</v>
      </c>
      <c r="CE33" s="619"/>
      <c r="CF33" s="619"/>
      <c r="CG33" s="619"/>
      <c r="CH33" s="619"/>
      <c r="CI33" s="619"/>
      <c r="CJ33" s="619"/>
      <c r="CK33" s="619"/>
      <c r="CL33" s="619"/>
      <c r="CM33" s="619"/>
      <c r="CN33" s="619"/>
      <c r="CO33" s="619"/>
      <c r="CP33" s="619"/>
      <c r="CQ33" s="620"/>
      <c r="CR33" s="621">
        <v>16511306</v>
      </c>
      <c r="CS33" s="634"/>
      <c r="CT33" s="634"/>
      <c r="CU33" s="634"/>
      <c r="CV33" s="634"/>
      <c r="CW33" s="634"/>
      <c r="CX33" s="634"/>
      <c r="CY33" s="635"/>
      <c r="CZ33" s="624">
        <v>40</v>
      </c>
      <c r="DA33" s="636"/>
      <c r="DB33" s="636"/>
      <c r="DC33" s="637"/>
      <c r="DD33" s="627">
        <v>12505998</v>
      </c>
      <c r="DE33" s="634"/>
      <c r="DF33" s="634"/>
      <c r="DG33" s="634"/>
      <c r="DH33" s="634"/>
      <c r="DI33" s="634"/>
      <c r="DJ33" s="634"/>
      <c r="DK33" s="635"/>
      <c r="DL33" s="627">
        <v>9349497</v>
      </c>
      <c r="DM33" s="634"/>
      <c r="DN33" s="634"/>
      <c r="DO33" s="634"/>
      <c r="DP33" s="634"/>
      <c r="DQ33" s="634"/>
      <c r="DR33" s="634"/>
      <c r="DS33" s="634"/>
      <c r="DT33" s="634"/>
      <c r="DU33" s="634"/>
      <c r="DV33" s="635"/>
      <c r="DW33" s="624">
        <v>39</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210625</v>
      </c>
      <c r="S34" s="622"/>
      <c r="T34" s="622"/>
      <c r="U34" s="622"/>
      <c r="V34" s="622"/>
      <c r="W34" s="622"/>
      <c r="X34" s="622"/>
      <c r="Y34" s="623"/>
      <c r="Z34" s="659">
        <v>0.5</v>
      </c>
      <c r="AA34" s="659"/>
      <c r="AB34" s="659"/>
      <c r="AC34" s="659"/>
      <c r="AD34" s="660" t="s">
        <v>141</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7121626</v>
      </c>
      <c r="CS34" s="622"/>
      <c r="CT34" s="622"/>
      <c r="CU34" s="622"/>
      <c r="CV34" s="622"/>
      <c r="CW34" s="622"/>
      <c r="CX34" s="622"/>
      <c r="CY34" s="623"/>
      <c r="CZ34" s="624">
        <v>17.2</v>
      </c>
      <c r="DA34" s="636"/>
      <c r="DB34" s="636"/>
      <c r="DC34" s="637"/>
      <c r="DD34" s="627">
        <v>4642756</v>
      </c>
      <c r="DE34" s="622"/>
      <c r="DF34" s="622"/>
      <c r="DG34" s="622"/>
      <c r="DH34" s="622"/>
      <c r="DI34" s="622"/>
      <c r="DJ34" s="622"/>
      <c r="DK34" s="623"/>
      <c r="DL34" s="627">
        <v>3905767</v>
      </c>
      <c r="DM34" s="622"/>
      <c r="DN34" s="622"/>
      <c r="DO34" s="622"/>
      <c r="DP34" s="622"/>
      <c r="DQ34" s="622"/>
      <c r="DR34" s="622"/>
      <c r="DS34" s="622"/>
      <c r="DT34" s="622"/>
      <c r="DU34" s="622"/>
      <c r="DV34" s="623"/>
      <c r="DW34" s="624">
        <v>16.3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438846</v>
      </c>
      <c r="S35" s="622"/>
      <c r="T35" s="622"/>
      <c r="U35" s="622"/>
      <c r="V35" s="622"/>
      <c r="W35" s="622"/>
      <c r="X35" s="622"/>
      <c r="Y35" s="623"/>
      <c r="Z35" s="659">
        <v>1</v>
      </c>
      <c r="AA35" s="659"/>
      <c r="AB35" s="659"/>
      <c r="AC35" s="659"/>
      <c r="AD35" s="660" t="s">
        <v>141</v>
      </c>
      <c r="AE35" s="660"/>
      <c r="AF35" s="660"/>
      <c r="AG35" s="660"/>
      <c r="AH35" s="660"/>
      <c r="AI35" s="660"/>
      <c r="AJ35" s="660"/>
      <c r="AK35" s="660"/>
      <c r="AL35" s="624" t="s">
        <v>246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214757</v>
      </c>
      <c r="CS35" s="634"/>
      <c r="CT35" s="634"/>
      <c r="CU35" s="634"/>
      <c r="CV35" s="634"/>
      <c r="CW35" s="634"/>
      <c r="CX35" s="634"/>
      <c r="CY35" s="635"/>
      <c r="CZ35" s="624">
        <v>0.5</v>
      </c>
      <c r="DA35" s="636"/>
      <c r="DB35" s="636"/>
      <c r="DC35" s="637"/>
      <c r="DD35" s="627">
        <v>185724</v>
      </c>
      <c r="DE35" s="634"/>
      <c r="DF35" s="634"/>
      <c r="DG35" s="634"/>
      <c r="DH35" s="634"/>
      <c r="DI35" s="634"/>
      <c r="DJ35" s="634"/>
      <c r="DK35" s="635"/>
      <c r="DL35" s="627">
        <v>185724</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1815988</v>
      </c>
      <c r="S36" s="622"/>
      <c r="T36" s="622"/>
      <c r="U36" s="622"/>
      <c r="V36" s="622"/>
      <c r="W36" s="622"/>
      <c r="X36" s="622"/>
      <c r="Y36" s="623"/>
      <c r="Z36" s="659">
        <v>4.3</v>
      </c>
      <c r="AA36" s="659"/>
      <c r="AB36" s="659"/>
      <c r="AC36" s="659"/>
      <c r="AD36" s="660" t="s">
        <v>141</v>
      </c>
      <c r="AE36" s="660"/>
      <c r="AF36" s="660"/>
      <c r="AG36" s="660"/>
      <c r="AH36" s="660"/>
      <c r="AI36" s="660"/>
      <c r="AJ36" s="660"/>
      <c r="AK36" s="660"/>
      <c r="AL36" s="624" t="s">
        <v>246</v>
      </c>
      <c r="AM36" s="625"/>
      <c r="AN36" s="625"/>
      <c r="AO36" s="661"/>
      <c r="AP36" s="222"/>
      <c r="AQ36" s="670" t="s">
        <v>331</v>
      </c>
      <c r="AR36" s="671"/>
      <c r="AS36" s="671"/>
      <c r="AT36" s="671"/>
      <c r="AU36" s="671"/>
      <c r="AV36" s="671"/>
      <c r="AW36" s="671"/>
      <c r="AX36" s="671"/>
      <c r="AY36" s="672"/>
      <c r="AZ36" s="676">
        <v>5759641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27073</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4544777</v>
      </c>
      <c r="CS36" s="622"/>
      <c r="CT36" s="622"/>
      <c r="CU36" s="622"/>
      <c r="CV36" s="622"/>
      <c r="CW36" s="622"/>
      <c r="CX36" s="622"/>
      <c r="CY36" s="623"/>
      <c r="CZ36" s="624">
        <v>11</v>
      </c>
      <c r="DA36" s="636"/>
      <c r="DB36" s="636"/>
      <c r="DC36" s="637"/>
      <c r="DD36" s="627">
        <v>4081625</v>
      </c>
      <c r="DE36" s="622"/>
      <c r="DF36" s="622"/>
      <c r="DG36" s="622"/>
      <c r="DH36" s="622"/>
      <c r="DI36" s="622"/>
      <c r="DJ36" s="622"/>
      <c r="DK36" s="623"/>
      <c r="DL36" s="627">
        <v>2715294</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980143</v>
      </c>
      <c r="S37" s="622"/>
      <c r="T37" s="622"/>
      <c r="U37" s="622"/>
      <c r="V37" s="622"/>
      <c r="W37" s="622"/>
      <c r="X37" s="622"/>
      <c r="Y37" s="623"/>
      <c r="Z37" s="659">
        <v>2.2999999999999998</v>
      </c>
      <c r="AA37" s="659"/>
      <c r="AB37" s="659"/>
      <c r="AC37" s="659"/>
      <c r="AD37" s="660">
        <v>31399</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1699324</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-10395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12775</v>
      </c>
      <c r="CS37" s="634"/>
      <c r="CT37" s="634"/>
      <c r="CU37" s="634"/>
      <c r="CV37" s="634"/>
      <c r="CW37" s="634"/>
      <c r="CX37" s="634"/>
      <c r="CY37" s="635"/>
      <c r="CZ37" s="624">
        <v>0</v>
      </c>
      <c r="DA37" s="636"/>
      <c r="DB37" s="636"/>
      <c r="DC37" s="637"/>
      <c r="DD37" s="627">
        <v>12775</v>
      </c>
      <c r="DE37" s="634"/>
      <c r="DF37" s="634"/>
      <c r="DG37" s="634"/>
      <c r="DH37" s="634"/>
      <c r="DI37" s="634"/>
      <c r="DJ37" s="634"/>
      <c r="DK37" s="635"/>
      <c r="DL37" s="627">
        <v>11641</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1715033</v>
      </c>
      <c r="S38" s="622"/>
      <c r="T38" s="622"/>
      <c r="U38" s="622"/>
      <c r="V38" s="622"/>
      <c r="W38" s="622"/>
      <c r="X38" s="622"/>
      <c r="Y38" s="623"/>
      <c r="Z38" s="659">
        <v>4.0999999999999996</v>
      </c>
      <c r="AA38" s="659"/>
      <c r="AB38" s="659"/>
      <c r="AC38" s="659"/>
      <c r="AD38" s="660" t="s">
        <v>141</v>
      </c>
      <c r="AE38" s="660"/>
      <c r="AF38" s="660"/>
      <c r="AG38" s="660"/>
      <c r="AH38" s="660"/>
      <c r="AI38" s="660"/>
      <c r="AJ38" s="660"/>
      <c r="AK38" s="660"/>
      <c r="AL38" s="624" t="s">
        <v>141</v>
      </c>
      <c r="AM38" s="625"/>
      <c r="AN38" s="625"/>
      <c r="AO38" s="661"/>
      <c r="AQ38" s="654" t="s">
        <v>339</v>
      </c>
      <c r="AR38" s="655"/>
      <c r="AS38" s="655"/>
      <c r="AT38" s="655"/>
      <c r="AU38" s="655"/>
      <c r="AV38" s="655"/>
      <c r="AW38" s="655"/>
      <c r="AX38" s="655"/>
      <c r="AY38" s="656"/>
      <c r="AZ38" s="621">
        <v>593306</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12513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3207659</v>
      </c>
      <c r="CS38" s="622"/>
      <c r="CT38" s="622"/>
      <c r="CU38" s="622"/>
      <c r="CV38" s="622"/>
      <c r="CW38" s="622"/>
      <c r="CX38" s="622"/>
      <c r="CY38" s="623"/>
      <c r="CZ38" s="624">
        <v>7.8</v>
      </c>
      <c r="DA38" s="636"/>
      <c r="DB38" s="636"/>
      <c r="DC38" s="637"/>
      <c r="DD38" s="627">
        <v>2597746</v>
      </c>
      <c r="DE38" s="622"/>
      <c r="DF38" s="622"/>
      <c r="DG38" s="622"/>
      <c r="DH38" s="622"/>
      <c r="DI38" s="622"/>
      <c r="DJ38" s="622"/>
      <c r="DK38" s="623"/>
      <c r="DL38" s="627">
        <v>2542712</v>
      </c>
      <c r="DM38" s="622"/>
      <c r="DN38" s="622"/>
      <c r="DO38" s="622"/>
      <c r="DP38" s="622"/>
      <c r="DQ38" s="622"/>
      <c r="DR38" s="622"/>
      <c r="DS38" s="622"/>
      <c r="DT38" s="622"/>
      <c r="DU38" s="622"/>
      <c r="DV38" s="623"/>
      <c r="DW38" s="624">
        <v>10.6</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141</v>
      </c>
      <c r="AA39" s="659"/>
      <c r="AB39" s="659"/>
      <c r="AC39" s="659"/>
      <c r="AD39" s="660" t="s">
        <v>246</v>
      </c>
      <c r="AE39" s="660"/>
      <c r="AF39" s="660"/>
      <c r="AG39" s="660"/>
      <c r="AH39" s="660"/>
      <c r="AI39" s="660"/>
      <c r="AJ39" s="660"/>
      <c r="AK39" s="660"/>
      <c r="AL39" s="624" t="s">
        <v>141</v>
      </c>
      <c r="AM39" s="625"/>
      <c r="AN39" s="625"/>
      <c r="AO39" s="661"/>
      <c r="AQ39" s="654" t="s">
        <v>343</v>
      </c>
      <c r="AR39" s="655"/>
      <c r="AS39" s="655"/>
      <c r="AT39" s="655"/>
      <c r="AU39" s="655"/>
      <c r="AV39" s="655"/>
      <c r="AW39" s="655"/>
      <c r="AX39" s="655"/>
      <c r="AY39" s="656"/>
      <c r="AZ39" s="621">
        <v>259352</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19212</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1218417</v>
      </c>
      <c r="CS39" s="634"/>
      <c r="CT39" s="634"/>
      <c r="CU39" s="634"/>
      <c r="CV39" s="634"/>
      <c r="CW39" s="634"/>
      <c r="CX39" s="634"/>
      <c r="CY39" s="635"/>
      <c r="CZ39" s="624">
        <v>3</v>
      </c>
      <c r="DA39" s="636"/>
      <c r="DB39" s="636"/>
      <c r="DC39" s="637"/>
      <c r="DD39" s="627">
        <v>998147</v>
      </c>
      <c r="DE39" s="634"/>
      <c r="DF39" s="634"/>
      <c r="DG39" s="634"/>
      <c r="DH39" s="634"/>
      <c r="DI39" s="634"/>
      <c r="DJ39" s="634"/>
      <c r="DK39" s="635"/>
      <c r="DL39" s="627" t="s">
        <v>246</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517733</v>
      </c>
      <c r="S40" s="622"/>
      <c r="T40" s="622"/>
      <c r="U40" s="622"/>
      <c r="V40" s="622"/>
      <c r="W40" s="622"/>
      <c r="X40" s="622"/>
      <c r="Y40" s="623"/>
      <c r="Z40" s="659">
        <v>1.2</v>
      </c>
      <c r="AA40" s="659"/>
      <c r="AB40" s="659"/>
      <c r="AC40" s="659"/>
      <c r="AD40" s="660" t="s">
        <v>246</v>
      </c>
      <c r="AE40" s="660"/>
      <c r="AF40" s="660"/>
      <c r="AG40" s="660"/>
      <c r="AH40" s="660"/>
      <c r="AI40" s="660"/>
      <c r="AJ40" s="660"/>
      <c r="AK40" s="660"/>
      <c r="AL40" s="624" t="s">
        <v>141</v>
      </c>
      <c r="AM40" s="625"/>
      <c r="AN40" s="625"/>
      <c r="AO40" s="661"/>
      <c r="AQ40" s="654" t="s">
        <v>347</v>
      </c>
      <c r="AR40" s="655"/>
      <c r="AS40" s="655"/>
      <c r="AT40" s="655"/>
      <c r="AU40" s="655"/>
      <c r="AV40" s="655"/>
      <c r="AW40" s="655"/>
      <c r="AX40" s="655"/>
      <c r="AY40" s="656"/>
      <c r="AZ40" s="621" t="s">
        <v>141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204070</v>
      </c>
      <c r="CS40" s="622"/>
      <c r="CT40" s="622"/>
      <c r="CU40" s="622"/>
      <c r="CV40" s="622"/>
      <c r="CW40" s="622"/>
      <c r="CX40" s="622"/>
      <c r="CY40" s="623"/>
      <c r="CZ40" s="624">
        <v>0.5</v>
      </c>
      <c r="DA40" s="636"/>
      <c r="DB40" s="636"/>
      <c r="DC40" s="637"/>
      <c r="DD40" s="627" t="s">
        <v>141</v>
      </c>
      <c r="DE40" s="622"/>
      <c r="DF40" s="622"/>
      <c r="DG40" s="622"/>
      <c r="DH40" s="622"/>
      <c r="DI40" s="622"/>
      <c r="DJ40" s="622"/>
      <c r="DK40" s="623"/>
      <c r="DL40" s="627" t="s">
        <v>246</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42269751</v>
      </c>
      <c r="S41" s="646"/>
      <c r="T41" s="646"/>
      <c r="U41" s="646"/>
      <c r="V41" s="646"/>
      <c r="W41" s="646"/>
      <c r="X41" s="646"/>
      <c r="Y41" s="649"/>
      <c r="Z41" s="650">
        <v>100</v>
      </c>
      <c r="AA41" s="650"/>
      <c r="AB41" s="650"/>
      <c r="AC41" s="650"/>
      <c r="AD41" s="651">
        <v>23460712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680148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140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141</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2527511</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380</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3218234</v>
      </c>
      <c r="CS42" s="634"/>
      <c r="CT42" s="634"/>
      <c r="CU42" s="634"/>
      <c r="CV42" s="634"/>
      <c r="CW42" s="634"/>
      <c r="CX42" s="634"/>
      <c r="CY42" s="635"/>
      <c r="CZ42" s="624">
        <v>7.8</v>
      </c>
      <c r="DA42" s="636"/>
      <c r="DB42" s="636"/>
      <c r="DC42" s="637"/>
      <c r="DD42" s="627">
        <v>646462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37000</v>
      </c>
      <c r="CS43" s="634"/>
      <c r="CT43" s="634"/>
      <c r="CU43" s="634"/>
      <c r="CV43" s="634"/>
      <c r="CW43" s="634"/>
      <c r="CX43" s="634"/>
      <c r="CY43" s="635"/>
      <c r="CZ43" s="624">
        <v>0.1</v>
      </c>
      <c r="DA43" s="636"/>
      <c r="DB43" s="636"/>
      <c r="DC43" s="637"/>
      <c r="DD43" s="627">
        <v>37000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3218234</v>
      </c>
      <c r="CS44" s="622"/>
      <c r="CT44" s="622"/>
      <c r="CU44" s="622"/>
      <c r="CV44" s="622"/>
      <c r="CW44" s="622"/>
      <c r="CX44" s="622"/>
      <c r="CY44" s="623"/>
      <c r="CZ44" s="624">
        <v>7.8</v>
      </c>
      <c r="DA44" s="625"/>
      <c r="DB44" s="625"/>
      <c r="DC44" s="626"/>
      <c r="DD44" s="627">
        <v>646462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1332478</v>
      </c>
      <c r="CS45" s="634"/>
      <c r="CT45" s="634"/>
      <c r="CU45" s="634"/>
      <c r="CV45" s="634"/>
      <c r="CW45" s="634"/>
      <c r="CX45" s="634"/>
      <c r="CY45" s="635"/>
      <c r="CZ45" s="624">
        <v>3.2</v>
      </c>
      <c r="DA45" s="636"/>
      <c r="DB45" s="636"/>
      <c r="DC45" s="637"/>
      <c r="DD45" s="627">
        <v>44062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1850604</v>
      </c>
      <c r="CS46" s="622"/>
      <c r="CT46" s="622"/>
      <c r="CU46" s="622"/>
      <c r="CV46" s="622"/>
      <c r="CW46" s="622"/>
      <c r="CX46" s="622"/>
      <c r="CY46" s="623"/>
      <c r="CZ46" s="624">
        <v>4.5</v>
      </c>
      <c r="DA46" s="625"/>
      <c r="DB46" s="625"/>
      <c r="DC46" s="626"/>
      <c r="DD46" s="627">
        <v>583966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140</v>
      </c>
      <c r="CS47" s="634"/>
      <c r="CT47" s="634"/>
      <c r="CU47" s="634"/>
      <c r="CV47" s="634"/>
      <c r="CW47" s="634"/>
      <c r="CX47" s="634"/>
      <c r="CY47" s="635"/>
      <c r="CZ47" s="624" t="s">
        <v>246</v>
      </c>
      <c r="DA47" s="636"/>
      <c r="DB47" s="636"/>
      <c r="DC47" s="637"/>
      <c r="DD47" s="627" t="s">
        <v>141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141</v>
      </c>
      <c r="CS48" s="622"/>
      <c r="CT48" s="622"/>
      <c r="CU48" s="622"/>
      <c r="CV48" s="622"/>
      <c r="CW48" s="622"/>
      <c r="CX48" s="622"/>
      <c r="CY48" s="623"/>
      <c r="CZ48" s="624" t="s">
        <v>141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41285040</v>
      </c>
      <c r="CS49" s="606"/>
      <c r="CT49" s="606"/>
      <c r="CU49" s="606"/>
      <c r="CV49" s="606"/>
      <c r="CW49" s="606"/>
      <c r="CX49" s="606"/>
      <c r="CY49" s="607"/>
      <c r="CZ49" s="608">
        <v>100</v>
      </c>
      <c r="DA49" s="609"/>
      <c r="DB49" s="609"/>
      <c r="DC49" s="610"/>
      <c r="DD49" s="611">
        <v>27138379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14QCjTnZvmFBzM2NOaBCTYOQ2bi6jIgnqfDnRx6BP9dVP4nRIXPh7EGm5LydqZLqMvyUG/8Xnn0c5j/5RGbeg==" saltValue="BxBdJ0eyJSKzU242BV2T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4" sqref="BQ104:DZ10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368</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369</v>
      </c>
      <c r="DK2" s="1093"/>
      <c r="DL2" s="1093"/>
      <c r="DM2" s="1093"/>
      <c r="DN2" s="1093"/>
      <c r="DO2" s="1094"/>
      <c r="DP2" s="228"/>
      <c r="DQ2" s="1092" t="s">
        <v>370</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5"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5" t="s">
        <v>387</v>
      </c>
      <c r="DH5" s="1086"/>
      <c r="DI5" s="1086"/>
      <c r="DJ5" s="1086"/>
      <c r="DK5" s="1087"/>
      <c r="DL5" s="1085" t="s">
        <v>388</v>
      </c>
      <c r="DM5" s="1086"/>
      <c r="DN5" s="1086"/>
      <c r="DO5" s="1086"/>
      <c r="DP5" s="1087"/>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8"/>
      <c r="DH6" s="1089"/>
      <c r="DI6" s="1089"/>
      <c r="DJ6" s="1089"/>
      <c r="DK6" s="1090"/>
      <c r="DL6" s="1088"/>
      <c r="DM6" s="1089"/>
      <c r="DN6" s="1089"/>
      <c r="DO6" s="1089"/>
      <c r="DP6" s="1090"/>
      <c r="DQ6" s="1004"/>
      <c r="DR6" s="1005"/>
      <c r="DS6" s="1005"/>
      <c r="DT6" s="1005"/>
      <c r="DU6" s="1006"/>
      <c r="DV6" s="1004"/>
      <c r="DW6" s="1005"/>
      <c r="DX6" s="1005"/>
      <c r="DY6" s="1005"/>
      <c r="DZ6" s="1016"/>
      <c r="EA6" s="234"/>
    </row>
    <row r="7" spans="1:131" s="235" customFormat="1" ht="26.25" customHeight="1" thickTop="1" x14ac:dyDescent="0.15">
      <c r="A7" s="236">
        <v>1</v>
      </c>
      <c r="B7" s="1049" t="s">
        <v>390</v>
      </c>
      <c r="C7" s="1050"/>
      <c r="D7" s="1050"/>
      <c r="E7" s="1050"/>
      <c r="F7" s="1050"/>
      <c r="G7" s="1050"/>
      <c r="H7" s="1050"/>
      <c r="I7" s="1050"/>
      <c r="J7" s="1050"/>
      <c r="K7" s="1050"/>
      <c r="L7" s="1050"/>
      <c r="M7" s="1050"/>
      <c r="N7" s="1050"/>
      <c r="O7" s="1050"/>
      <c r="P7" s="1051"/>
      <c r="Q7" s="1103">
        <v>42663</v>
      </c>
      <c r="R7" s="1104"/>
      <c r="S7" s="1104"/>
      <c r="T7" s="1104"/>
      <c r="U7" s="1104"/>
      <c r="V7" s="1104">
        <v>41678</v>
      </c>
      <c r="W7" s="1104"/>
      <c r="X7" s="1104"/>
      <c r="Y7" s="1104"/>
      <c r="Z7" s="1104"/>
      <c r="AA7" s="1104">
        <v>985</v>
      </c>
      <c r="AB7" s="1104"/>
      <c r="AC7" s="1104"/>
      <c r="AD7" s="1104"/>
      <c r="AE7" s="1105"/>
      <c r="AF7" s="1106">
        <v>479</v>
      </c>
      <c r="AG7" s="1107"/>
      <c r="AH7" s="1107"/>
      <c r="AI7" s="1107"/>
      <c r="AJ7" s="1108"/>
      <c r="AK7" s="1109">
        <v>439</v>
      </c>
      <c r="AL7" s="1110"/>
      <c r="AM7" s="1110"/>
      <c r="AN7" s="1110"/>
      <c r="AO7" s="1110"/>
      <c r="AP7" s="1110">
        <v>30593</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591</v>
      </c>
      <c r="BT7" s="1101"/>
      <c r="BU7" s="1101"/>
      <c r="BV7" s="1101"/>
      <c r="BW7" s="1101"/>
      <c r="BX7" s="1101"/>
      <c r="BY7" s="1101"/>
      <c r="BZ7" s="1101"/>
      <c r="CA7" s="1101"/>
      <c r="CB7" s="1101"/>
      <c r="CC7" s="1101"/>
      <c r="CD7" s="1101"/>
      <c r="CE7" s="1101"/>
      <c r="CF7" s="1101"/>
      <c r="CG7" s="1113"/>
      <c r="CH7" s="1097">
        <v>-70</v>
      </c>
      <c r="CI7" s="1098"/>
      <c r="CJ7" s="1098"/>
      <c r="CK7" s="1098"/>
      <c r="CL7" s="1099"/>
      <c r="CM7" s="1097">
        <v>5015</v>
      </c>
      <c r="CN7" s="1098"/>
      <c r="CO7" s="1098"/>
      <c r="CP7" s="1098"/>
      <c r="CQ7" s="1099"/>
      <c r="CR7" s="1097">
        <v>3015</v>
      </c>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22</v>
      </c>
      <c r="R8" s="1039"/>
      <c r="S8" s="1039"/>
      <c r="T8" s="1039"/>
      <c r="U8" s="1039"/>
      <c r="V8" s="1039">
        <v>22</v>
      </c>
      <c r="W8" s="1039"/>
      <c r="X8" s="1039"/>
      <c r="Y8" s="1039"/>
      <c r="Z8" s="1039"/>
      <c r="AA8" s="1039">
        <v>0</v>
      </c>
      <c r="AB8" s="1039"/>
      <c r="AC8" s="1039"/>
      <c r="AD8" s="1039"/>
      <c r="AE8" s="1040"/>
      <c r="AF8" s="1035" t="s">
        <v>141</v>
      </c>
      <c r="AG8" s="1036"/>
      <c r="AH8" s="1036"/>
      <c r="AI8" s="1036"/>
      <c r="AJ8" s="1037"/>
      <c r="AK8" s="1043">
        <v>2</v>
      </c>
      <c r="AL8" s="1082"/>
      <c r="AM8" s="1082"/>
      <c r="AN8" s="1082"/>
      <c r="AO8" s="1082"/>
      <c r="AP8" s="1042" t="s">
        <v>523</v>
      </c>
      <c r="AQ8" s="990"/>
      <c r="AR8" s="990"/>
      <c r="AS8" s="990"/>
      <c r="AT8" s="1043"/>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9161</v>
      </c>
      <c r="CI8" s="990"/>
      <c r="CJ8" s="990"/>
      <c r="CK8" s="990"/>
      <c r="CL8" s="991"/>
      <c r="CM8" s="989">
        <v>132149</v>
      </c>
      <c r="CN8" s="990"/>
      <c r="CO8" s="990"/>
      <c r="CP8" s="990"/>
      <c r="CQ8" s="991"/>
      <c r="CR8" s="989">
        <v>40</v>
      </c>
      <c r="CS8" s="990"/>
      <c r="CT8" s="990"/>
      <c r="CU8" s="990"/>
      <c r="CV8" s="991"/>
      <c r="CW8" s="989"/>
      <c r="CX8" s="990"/>
      <c r="CY8" s="990"/>
      <c r="CZ8" s="990"/>
      <c r="DA8" s="991"/>
      <c r="DB8" s="989"/>
      <c r="DC8" s="990"/>
      <c r="DD8" s="990"/>
      <c r="DE8" s="990"/>
      <c r="DF8" s="991"/>
      <c r="DG8" s="989"/>
      <c r="DH8" s="990"/>
      <c r="DI8" s="990"/>
      <c r="DJ8" s="990"/>
      <c r="DK8" s="991"/>
      <c r="DL8" s="989">
        <v>64</v>
      </c>
      <c r="DM8" s="990"/>
      <c r="DN8" s="990"/>
      <c r="DO8" s="990"/>
      <c r="DP8" s="991"/>
      <c r="DQ8" s="989">
        <v>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43"/>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43"/>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43"/>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43"/>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43"/>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43"/>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43"/>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43"/>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43"/>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43"/>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43"/>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43"/>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43"/>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5"/>
      <c r="R22" s="1076"/>
      <c r="S22" s="1076"/>
      <c r="T22" s="1076"/>
      <c r="U22" s="1076"/>
      <c r="V22" s="1076"/>
      <c r="W22" s="1076"/>
      <c r="X22" s="1076"/>
      <c r="Y22" s="1076"/>
      <c r="Z22" s="1076"/>
      <c r="AA22" s="1076"/>
      <c r="AB22" s="1076"/>
      <c r="AC22" s="1076"/>
      <c r="AD22" s="1076"/>
      <c r="AE22" s="1077"/>
      <c r="AF22" s="1035"/>
      <c r="AG22" s="1036"/>
      <c r="AH22" s="1036"/>
      <c r="AI22" s="1036"/>
      <c r="AJ22" s="1037"/>
      <c r="AK22" s="1078"/>
      <c r="AL22" s="1079"/>
      <c r="AM22" s="1079"/>
      <c r="AN22" s="1079"/>
      <c r="AO22" s="1079"/>
      <c r="AP22" s="1079"/>
      <c r="AQ22" s="1079"/>
      <c r="AR22" s="1079"/>
      <c r="AS22" s="1079"/>
      <c r="AT22" s="1079"/>
      <c r="AU22" s="1080"/>
      <c r="AV22" s="1080"/>
      <c r="AW22" s="1080"/>
      <c r="AX22" s="1080"/>
      <c r="AY22" s="1081"/>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9">
        <v>42685</v>
      </c>
      <c r="R23" s="1063"/>
      <c r="S23" s="1063"/>
      <c r="T23" s="1063"/>
      <c r="U23" s="1063"/>
      <c r="V23" s="1063">
        <v>41700</v>
      </c>
      <c r="W23" s="1063"/>
      <c r="X23" s="1063"/>
      <c r="Y23" s="1063"/>
      <c r="Z23" s="1063"/>
      <c r="AA23" s="1063">
        <v>985</v>
      </c>
      <c r="AB23" s="1063"/>
      <c r="AC23" s="1063"/>
      <c r="AD23" s="1063"/>
      <c r="AE23" s="1070"/>
      <c r="AF23" s="1071">
        <v>479</v>
      </c>
      <c r="AG23" s="1063"/>
      <c r="AH23" s="1063"/>
      <c r="AI23" s="1063"/>
      <c r="AJ23" s="1072"/>
      <c r="AK23" s="1073"/>
      <c r="AL23" s="1074"/>
      <c r="AM23" s="1074"/>
      <c r="AN23" s="1074"/>
      <c r="AO23" s="1074"/>
      <c r="AP23" s="1063">
        <v>30593</v>
      </c>
      <c r="AQ23" s="1063"/>
      <c r="AR23" s="1063"/>
      <c r="AS23" s="1063"/>
      <c r="AT23" s="1063"/>
      <c r="AU23" s="1064"/>
      <c r="AV23" s="1064"/>
      <c r="AW23" s="1064"/>
      <c r="AX23" s="1064"/>
      <c r="AY23" s="1065"/>
      <c r="AZ23" s="1066" t="s">
        <v>395</v>
      </c>
      <c r="BA23" s="1067"/>
      <c r="BB23" s="1067"/>
      <c r="BC23" s="1067"/>
      <c r="BD23" s="1068"/>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2" t="s">
        <v>396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1" t="s">
        <v>397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7" t="s">
        <v>401</v>
      </c>
      <c r="AG26" s="1008"/>
      <c r="AH26" s="1008"/>
      <c r="AI26" s="1008"/>
      <c r="AJ26" s="1058"/>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9" t="s">
        <v>406</v>
      </c>
      <c r="C28" s="1050"/>
      <c r="D28" s="1050"/>
      <c r="E28" s="1050"/>
      <c r="F28" s="1050"/>
      <c r="G28" s="1050"/>
      <c r="H28" s="1050"/>
      <c r="I28" s="1050"/>
      <c r="J28" s="1050"/>
      <c r="K28" s="1050"/>
      <c r="L28" s="1050"/>
      <c r="M28" s="1050"/>
      <c r="N28" s="1050"/>
      <c r="O28" s="1050"/>
      <c r="P28" s="1051"/>
      <c r="Q28" s="1052">
        <v>10559</v>
      </c>
      <c r="R28" s="1053"/>
      <c r="S28" s="1053"/>
      <c r="T28" s="1053"/>
      <c r="U28" s="1053"/>
      <c r="V28" s="1053">
        <v>10532</v>
      </c>
      <c r="W28" s="1053"/>
      <c r="X28" s="1053"/>
      <c r="Y28" s="1053"/>
      <c r="Z28" s="1053"/>
      <c r="AA28" s="1053">
        <v>27</v>
      </c>
      <c r="AB28" s="1053"/>
      <c r="AC28" s="1053"/>
      <c r="AD28" s="1053"/>
      <c r="AE28" s="1054"/>
      <c r="AF28" s="1055">
        <v>27</v>
      </c>
      <c r="AG28" s="1053"/>
      <c r="AH28" s="1053"/>
      <c r="AI28" s="1053"/>
      <c r="AJ28" s="1056"/>
      <c r="AK28" s="1044">
        <v>680</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7940</v>
      </c>
      <c r="R29" s="1039"/>
      <c r="S29" s="1039"/>
      <c r="T29" s="1039"/>
      <c r="U29" s="1039"/>
      <c r="V29" s="1039">
        <v>7655</v>
      </c>
      <c r="W29" s="1039"/>
      <c r="X29" s="1039"/>
      <c r="Y29" s="1039"/>
      <c r="Z29" s="1039"/>
      <c r="AA29" s="1039">
        <v>285</v>
      </c>
      <c r="AB29" s="1039"/>
      <c r="AC29" s="1039"/>
      <c r="AD29" s="1039"/>
      <c r="AE29" s="1040"/>
      <c r="AF29" s="1035">
        <v>285</v>
      </c>
      <c r="AG29" s="1036"/>
      <c r="AH29" s="1036"/>
      <c r="AI29" s="1036"/>
      <c r="AJ29" s="1037"/>
      <c r="AK29" s="980">
        <v>1187</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2678</v>
      </c>
      <c r="R30" s="1039"/>
      <c r="S30" s="1039"/>
      <c r="T30" s="1039"/>
      <c r="U30" s="1039"/>
      <c r="V30" s="1039">
        <v>2634</v>
      </c>
      <c r="W30" s="1039"/>
      <c r="X30" s="1039"/>
      <c r="Y30" s="1039"/>
      <c r="Z30" s="1039"/>
      <c r="AA30" s="1039">
        <v>44</v>
      </c>
      <c r="AB30" s="1039"/>
      <c r="AC30" s="1039"/>
      <c r="AD30" s="1039"/>
      <c r="AE30" s="1040"/>
      <c r="AF30" s="1035">
        <v>44</v>
      </c>
      <c r="AG30" s="1036"/>
      <c r="AH30" s="1036"/>
      <c r="AI30" s="1036"/>
      <c r="AJ30" s="1037"/>
      <c r="AK30" s="980">
        <v>1316</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33</v>
      </c>
      <c r="R31" s="1039"/>
      <c r="S31" s="1039"/>
      <c r="T31" s="1039"/>
      <c r="U31" s="1039"/>
      <c r="V31" s="1039">
        <v>28</v>
      </c>
      <c r="W31" s="1039"/>
      <c r="X31" s="1039"/>
      <c r="Y31" s="1039"/>
      <c r="Z31" s="1039"/>
      <c r="AA31" s="1039">
        <v>5</v>
      </c>
      <c r="AB31" s="1039"/>
      <c r="AC31" s="1039"/>
      <c r="AD31" s="1039"/>
      <c r="AE31" s="1040"/>
      <c r="AF31" s="1035">
        <v>5</v>
      </c>
      <c r="AG31" s="1036"/>
      <c r="AH31" s="1036"/>
      <c r="AI31" s="1036"/>
      <c r="AJ31" s="1037"/>
      <c r="AK31" s="1042" t="s">
        <v>523</v>
      </c>
      <c r="AL31" s="990"/>
      <c r="AM31" s="990"/>
      <c r="AN31" s="990"/>
      <c r="AO31" s="1043"/>
      <c r="AP31" s="971" t="s">
        <v>585</v>
      </c>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2829</v>
      </c>
      <c r="R32" s="1039"/>
      <c r="S32" s="1039"/>
      <c r="T32" s="1039"/>
      <c r="U32" s="1039"/>
      <c r="V32" s="1039">
        <v>2420</v>
      </c>
      <c r="W32" s="1039"/>
      <c r="X32" s="1039"/>
      <c r="Y32" s="1039"/>
      <c r="Z32" s="1039"/>
      <c r="AA32" s="1039">
        <v>409</v>
      </c>
      <c r="AB32" s="1039"/>
      <c r="AC32" s="1039"/>
      <c r="AD32" s="1039"/>
      <c r="AE32" s="1040"/>
      <c r="AF32" s="1035">
        <v>3018</v>
      </c>
      <c r="AG32" s="1036"/>
      <c r="AH32" s="1036"/>
      <c r="AI32" s="1036"/>
      <c r="AJ32" s="1037"/>
      <c r="AK32" s="980">
        <v>12</v>
      </c>
      <c r="AL32" s="971"/>
      <c r="AM32" s="971"/>
      <c r="AN32" s="971"/>
      <c r="AO32" s="971"/>
      <c r="AP32" s="971">
        <v>318</v>
      </c>
      <c r="AQ32" s="971"/>
      <c r="AR32" s="971"/>
      <c r="AS32" s="971"/>
      <c r="AT32" s="971"/>
      <c r="AU32" s="971">
        <v>2</v>
      </c>
      <c r="AV32" s="971"/>
      <c r="AW32" s="971"/>
      <c r="AX32" s="971"/>
      <c r="AY32" s="971"/>
      <c r="AZ32" s="1041"/>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9844</v>
      </c>
      <c r="R33" s="1039"/>
      <c r="S33" s="1039"/>
      <c r="T33" s="1039"/>
      <c r="U33" s="1039"/>
      <c r="V33" s="1039">
        <v>9300</v>
      </c>
      <c r="W33" s="1039"/>
      <c r="X33" s="1039"/>
      <c r="Y33" s="1039"/>
      <c r="Z33" s="1039"/>
      <c r="AA33" s="1039">
        <v>544</v>
      </c>
      <c r="AB33" s="1039"/>
      <c r="AC33" s="1039"/>
      <c r="AD33" s="1039"/>
      <c r="AE33" s="1040"/>
      <c r="AF33" s="1035">
        <v>2422</v>
      </c>
      <c r="AG33" s="1036"/>
      <c r="AH33" s="1036"/>
      <c r="AI33" s="1036"/>
      <c r="AJ33" s="1037"/>
      <c r="AK33" s="980">
        <v>1699</v>
      </c>
      <c r="AL33" s="971"/>
      <c r="AM33" s="971"/>
      <c r="AN33" s="971"/>
      <c r="AO33" s="971"/>
      <c r="AP33" s="971">
        <v>2740</v>
      </c>
      <c r="AQ33" s="971"/>
      <c r="AR33" s="971"/>
      <c r="AS33" s="971"/>
      <c r="AT33" s="971"/>
      <c r="AU33" s="971">
        <v>1811</v>
      </c>
      <c r="AV33" s="971"/>
      <c r="AW33" s="971"/>
      <c r="AX33" s="971"/>
      <c r="AY33" s="971"/>
      <c r="AZ33" s="1041"/>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2874</v>
      </c>
      <c r="R34" s="1039"/>
      <c r="S34" s="1039"/>
      <c r="T34" s="1039"/>
      <c r="U34" s="1039"/>
      <c r="V34" s="1039">
        <v>2695</v>
      </c>
      <c r="W34" s="1039"/>
      <c r="X34" s="1039"/>
      <c r="Y34" s="1039"/>
      <c r="Z34" s="1039"/>
      <c r="AA34" s="1039">
        <v>179</v>
      </c>
      <c r="AB34" s="1039"/>
      <c r="AC34" s="1039"/>
      <c r="AD34" s="1039"/>
      <c r="AE34" s="1040"/>
      <c r="AF34" s="1035">
        <v>1181</v>
      </c>
      <c r="AG34" s="1036"/>
      <c r="AH34" s="1036"/>
      <c r="AI34" s="1036"/>
      <c r="AJ34" s="1037"/>
      <c r="AK34" s="980">
        <v>593</v>
      </c>
      <c r="AL34" s="971"/>
      <c r="AM34" s="971"/>
      <c r="AN34" s="971"/>
      <c r="AO34" s="971"/>
      <c r="AP34" s="971">
        <v>9316</v>
      </c>
      <c r="AQ34" s="971"/>
      <c r="AR34" s="971"/>
      <c r="AS34" s="971"/>
      <c r="AT34" s="971"/>
      <c r="AU34" s="971">
        <v>5329</v>
      </c>
      <c r="AV34" s="971"/>
      <c r="AW34" s="971"/>
      <c r="AX34" s="971"/>
      <c r="AY34" s="971"/>
      <c r="AZ34" s="1041"/>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6981</v>
      </c>
      <c r="AG63" s="959"/>
      <c r="AH63" s="959"/>
      <c r="AI63" s="959"/>
      <c r="AJ63" s="1022"/>
      <c r="AK63" s="1023"/>
      <c r="AL63" s="963"/>
      <c r="AM63" s="963"/>
      <c r="AN63" s="963"/>
      <c r="AO63" s="963"/>
      <c r="AP63" s="959">
        <v>12374</v>
      </c>
      <c r="AQ63" s="959"/>
      <c r="AR63" s="959"/>
      <c r="AS63" s="959"/>
      <c r="AT63" s="959"/>
      <c r="AU63" s="959">
        <v>7142</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398</v>
      </c>
      <c r="R66" s="1002"/>
      <c r="S66" s="1002"/>
      <c r="T66" s="1002"/>
      <c r="U66" s="1003"/>
      <c r="V66" s="1001" t="s">
        <v>399</v>
      </c>
      <c r="W66" s="1002"/>
      <c r="X66" s="1002"/>
      <c r="Y66" s="1002"/>
      <c r="Z66" s="1003"/>
      <c r="AA66" s="1001" t="s">
        <v>421</v>
      </c>
      <c r="AB66" s="1002"/>
      <c r="AC66" s="1002"/>
      <c r="AD66" s="1002"/>
      <c r="AE66" s="1003"/>
      <c r="AF66" s="1007" t="s">
        <v>401</v>
      </c>
      <c r="AG66" s="1008"/>
      <c r="AH66" s="1008"/>
      <c r="AI66" s="1008"/>
      <c r="AJ66" s="1009"/>
      <c r="AK66" s="1001" t="s">
        <v>422</v>
      </c>
      <c r="AL66" s="996"/>
      <c r="AM66" s="996"/>
      <c r="AN66" s="996"/>
      <c r="AO66" s="997"/>
      <c r="AP66" s="1001" t="s">
        <v>403</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273</v>
      </c>
      <c r="R69" s="971"/>
      <c r="S69" s="971"/>
      <c r="T69" s="971"/>
      <c r="U69" s="971"/>
      <c r="V69" s="971">
        <v>161</v>
      </c>
      <c r="W69" s="971"/>
      <c r="X69" s="971"/>
      <c r="Y69" s="971"/>
      <c r="Z69" s="971"/>
      <c r="AA69" s="971">
        <v>112</v>
      </c>
      <c r="AB69" s="971"/>
      <c r="AC69" s="971"/>
      <c r="AD69" s="971"/>
      <c r="AE69" s="971"/>
      <c r="AF69" s="971">
        <v>112</v>
      </c>
      <c r="AG69" s="971"/>
      <c r="AH69" s="971"/>
      <c r="AI69" s="971"/>
      <c r="AJ69" s="971"/>
      <c r="AK69" s="971">
        <v>102</v>
      </c>
      <c r="AL69" s="971"/>
      <c r="AM69" s="971"/>
      <c r="AN69" s="971"/>
      <c r="AO69" s="971"/>
      <c r="AP69" s="971">
        <v>21</v>
      </c>
      <c r="AQ69" s="971"/>
      <c r="AR69" s="971"/>
      <c r="AS69" s="971"/>
      <c r="AT69" s="971"/>
      <c r="AU69" s="971">
        <v>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561</v>
      </c>
      <c r="R70" s="971"/>
      <c r="S70" s="971"/>
      <c r="T70" s="971"/>
      <c r="U70" s="971"/>
      <c r="V70" s="971">
        <v>329</v>
      </c>
      <c r="W70" s="971"/>
      <c r="X70" s="971"/>
      <c r="Y70" s="971"/>
      <c r="Z70" s="971"/>
      <c r="AA70" s="971">
        <v>232</v>
      </c>
      <c r="AB70" s="971"/>
      <c r="AC70" s="971"/>
      <c r="AD70" s="971"/>
      <c r="AE70" s="971"/>
      <c r="AF70" s="971">
        <v>232</v>
      </c>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9864</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19495</v>
      </c>
      <c r="AG88" s="959"/>
      <c r="AH88" s="959"/>
      <c r="AI88" s="959"/>
      <c r="AJ88" s="959"/>
      <c r="AK88" s="963"/>
      <c r="AL88" s="963"/>
      <c r="AM88" s="963"/>
      <c r="AN88" s="963"/>
      <c r="AO88" s="963"/>
      <c r="AP88" s="959">
        <v>21</v>
      </c>
      <c r="AQ88" s="959"/>
      <c r="AR88" s="959"/>
      <c r="AS88" s="959"/>
      <c r="AT88" s="959"/>
      <c r="AU88" s="959">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3055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v>64</v>
      </c>
      <c r="DM102" s="953"/>
      <c r="DN102" s="953"/>
      <c r="DO102" s="953"/>
      <c r="DP102" s="954"/>
      <c r="DQ102" s="952">
        <v>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3841136</v>
      </c>
      <c r="AB110" s="889"/>
      <c r="AC110" s="889"/>
      <c r="AD110" s="889"/>
      <c r="AE110" s="890"/>
      <c r="AF110" s="891">
        <v>3744006</v>
      </c>
      <c r="AG110" s="889"/>
      <c r="AH110" s="889"/>
      <c r="AI110" s="889"/>
      <c r="AJ110" s="890"/>
      <c r="AK110" s="891">
        <v>3593712</v>
      </c>
      <c r="AL110" s="889"/>
      <c r="AM110" s="889"/>
      <c r="AN110" s="889"/>
      <c r="AO110" s="890"/>
      <c r="AP110" s="892">
        <v>17.8</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33580663</v>
      </c>
      <c r="BR110" s="842"/>
      <c r="BS110" s="842"/>
      <c r="BT110" s="842"/>
      <c r="BU110" s="842"/>
      <c r="BV110" s="842">
        <v>32359719</v>
      </c>
      <c r="BW110" s="842"/>
      <c r="BX110" s="842"/>
      <c r="BY110" s="842"/>
      <c r="BZ110" s="842"/>
      <c r="CA110" s="842">
        <v>30593139</v>
      </c>
      <c r="CB110" s="842"/>
      <c r="CC110" s="842"/>
      <c r="CD110" s="842"/>
      <c r="CE110" s="842"/>
      <c r="CF110" s="866">
        <v>151.4</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442</v>
      </c>
      <c r="DR110" s="842"/>
      <c r="DS110" s="842"/>
      <c r="DT110" s="842"/>
      <c r="DU110" s="842"/>
      <c r="DV110" s="843" t="s">
        <v>441</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445</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890201</v>
      </c>
      <c r="BR111" s="817"/>
      <c r="BS111" s="817"/>
      <c r="BT111" s="817"/>
      <c r="BU111" s="817"/>
      <c r="BV111" s="817">
        <v>565978</v>
      </c>
      <c r="BW111" s="817"/>
      <c r="BX111" s="817"/>
      <c r="BY111" s="817"/>
      <c r="BZ111" s="817"/>
      <c r="CA111" s="817">
        <v>357084</v>
      </c>
      <c r="CB111" s="817"/>
      <c r="CC111" s="817"/>
      <c r="CD111" s="817"/>
      <c r="CE111" s="817"/>
      <c r="CF111" s="875">
        <v>1.8</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890201</v>
      </c>
      <c r="DH111" s="817"/>
      <c r="DI111" s="817"/>
      <c r="DJ111" s="817"/>
      <c r="DK111" s="817"/>
      <c r="DL111" s="817">
        <v>565978</v>
      </c>
      <c r="DM111" s="817"/>
      <c r="DN111" s="817"/>
      <c r="DO111" s="817"/>
      <c r="DP111" s="817"/>
      <c r="DQ111" s="817">
        <v>357084</v>
      </c>
      <c r="DR111" s="817"/>
      <c r="DS111" s="817"/>
      <c r="DT111" s="817"/>
      <c r="DU111" s="817"/>
      <c r="DV111" s="794">
        <v>1.8</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450</v>
      </c>
      <c r="AG112" s="780"/>
      <c r="AH112" s="780"/>
      <c r="AI112" s="780"/>
      <c r="AJ112" s="781"/>
      <c r="AK112" s="782" t="s">
        <v>450</v>
      </c>
      <c r="AL112" s="780"/>
      <c r="AM112" s="780"/>
      <c r="AN112" s="780"/>
      <c r="AO112" s="781"/>
      <c r="AP112" s="824" t="s">
        <v>451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8220605</v>
      </c>
      <c r="BR112" s="817"/>
      <c r="BS112" s="817"/>
      <c r="BT112" s="817"/>
      <c r="BU112" s="817"/>
      <c r="BV112" s="817">
        <v>7778214</v>
      </c>
      <c r="BW112" s="817"/>
      <c r="BX112" s="817"/>
      <c r="BY112" s="817"/>
      <c r="BZ112" s="817"/>
      <c r="CA112" s="817">
        <v>7141005</v>
      </c>
      <c r="CB112" s="817"/>
      <c r="CC112" s="817"/>
      <c r="CD112" s="817"/>
      <c r="CE112" s="817"/>
      <c r="CF112" s="875">
        <v>35.299999999999997</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445</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1535903</v>
      </c>
      <c r="AB113" s="919"/>
      <c r="AC113" s="919"/>
      <c r="AD113" s="919"/>
      <c r="AE113" s="920"/>
      <c r="AF113" s="921">
        <v>1379564</v>
      </c>
      <c r="AG113" s="919"/>
      <c r="AH113" s="919"/>
      <c r="AI113" s="919"/>
      <c r="AJ113" s="920"/>
      <c r="AK113" s="921">
        <v>1303881</v>
      </c>
      <c r="AL113" s="919"/>
      <c r="AM113" s="919"/>
      <c r="AN113" s="919"/>
      <c r="AO113" s="920"/>
      <c r="AP113" s="922">
        <v>6.5</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5052</v>
      </c>
      <c r="BR113" s="817"/>
      <c r="BS113" s="817"/>
      <c r="BT113" s="817"/>
      <c r="BU113" s="817"/>
      <c r="BV113" s="817">
        <v>3150</v>
      </c>
      <c r="BW113" s="817"/>
      <c r="BX113" s="817"/>
      <c r="BY113" s="817"/>
      <c r="BZ113" s="817"/>
      <c r="CA113" s="817">
        <v>2028</v>
      </c>
      <c r="CB113" s="817"/>
      <c r="CC113" s="817"/>
      <c r="CD113" s="817"/>
      <c r="CE113" s="817"/>
      <c r="CF113" s="875">
        <v>0</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457</v>
      </c>
      <c r="DM113" s="780"/>
      <c r="DN113" s="780"/>
      <c r="DO113" s="780"/>
      <c r="DP113" s="781"/>
      <c r="DQ113" s="782" t="s">
        <v>445</v>
      </c>
      <c r="DR113" s="780"/>
      <c r="DS113" s="780"/>
      <c r="DT113" s="780"/>
      <c r="DU113" s="781"/>
      <c r="DV113" s="824" t="s">
        <v>444</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2321</v>
      </c>
      <c r="AB114" s="780"/>
      <c r="AC114" s="780"/>
      <c r="AD114" s="780"/>
      <c r="AE114" s="781"/>
      <c r="AF114" s="782">
        <v>1939</v>
      </c>
      <c r="AG114" s="780"/>
      <c r="AH114" s="780"/>
      <c r="AI114" s="780"/>
      <c r="AJ114" s="781"/>
      <c r="AK114" s="782">
        <v>1134</v>
      </c>
      <c r="AL114" s="780"/>
      <c r="AM114" s="780"/>
      <c r="AN114" s="780"/>
      <c r="AO114" s="781"/>
      <c r="AP114" s="824">
        <v>0</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t="s">
        <v>457</v>
      </c>
      <c r="BR114" s="817"/>
      <c r="BS114" s="817"/>
      <c r="BT114" s="817"/>
      <c r="BU114" s="817"/>
      <c r="BV114" s="817" t="s">
        <v>450</v>
      </c>
      <c r="BW114" s="817"/>
      <c r="BX114" s="817"/>
      <c r="BY114" s="817"/>
      <c r="BZ114" s="817"/>
      <c r="CA114" s="817" t="s">
        <v>450</v>
      </c>
      <c r="CB114" s="817"/>
      <c r="CC114" s="817"/>
      <c r="CD114" s="817"/>
      <c r="CE114" s="817"/>
      <c r="CF114" s="875" t="s">
        <v>445</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445</v>
      </c>
      <c r="DM114" s="780"/>
      <c r="DN114" s="780"/>
      <c r="DO114" s="780"/>
      <c r="DP114" s="781"/>
      <c r="DQ114" s="782" t="s">
        <v>450</v>
      </c>
      <c r="DR114" s="780"/>
      <c r="DS114" s="780"/>
      <c r="DT114" s="780"/>
      <c r="DU114" s="781"/>
      <c r="DV114" s="824" t="s">
        <v>445</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678682</v>
      </c>
      <c r="AB115" s="919"/>
      <c r="AC115" s="919"/>
      <c r="AD115" s="919"/>
      <c r="AE115" s="920"/>
      <c r="AF115" s="921">
        <v>357264</v>
      </c>
      <c r="AG115" s="919"/>
      <c r="AH115" s="919"/>
      <c r="AI115" s="919"/>
      <c r="AJ115" s="920"/>
      <c r="AK115" s="921">
        <v>228740</v>
      </c>
      <c r="AL115" s="919"/>
      <c r="AM115" s="919"/>
      <c r="AN115" s="919"/>
      <c r="AO115" s="920"/>
      <c r="AP115" s="922">
        <v>1.1000000000000001</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3090</v>
      </c>
      <c r="BR115" s="817"/>
      <c r="BS115" s="817"/>
      <c r="BT115" s="817"/>
      <c r="BU115" s="817"/>
      <c r="BV115" s="817">
        <v>4680</v>
      </c>
      <c r="BW115" s="817"/>
      <c r="BX115" s="817"/>
      <c r="BY115" s="817"/>
      <c r="BZ115" s="817"/>
      <c r="CA115" s="817">
        <v>3148</v>
      </c>
      <c r="CB115" s="817"/>
      <c r="CC115" s="817"/>
      <c r="CD115" s="817"/>
      <c r="CE115" s="817"/>
      <c r="CF115" s="875">
        <v>0</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450</v>
      </c>
      <c r="DM115" s="780"/>
      <c r="DN115" s="780"/>
      <c r="DO115" s="780"/>
      <c r="DP115" s="781"/>
      <c r="DQ115" s="782" t="s">
        <v>445</v>
      </c>
      <c r="DR115" s="780"/>
      <c r="DS115" s="780"/>
      <c r="DT115" s="780"/>
      <c r="DU115" s="781"/>
      <c r="DV115" s="824" t="s">
        <v>450</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450</v>
      </c>
      <c r="AG116" s="780"/>
      <c r="AH116" s="780"/>
      <c r="AI116" s="780"/>
      <c r="AJ116" s="781"/>
      <c r="AK116" s="782" t="s">
        <v>444</v>
      </c>
      <c r="AL116" s="780"/>
      <c r="AM116" s="780"/>
      <c r="AN116" s="780"/>
      <c r="AO116" s="781"/>
      <c r="AP116" s="824" t="s">
        <v>450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444</v>
      </c>
      <c r="BW116" s="817"/>
      <c r="BX116" s="817"/>
      <c r="BY116" s="817"/>
      <c r="BZ116" s="817"/>
      <c r="CA116" s="817" t="s">
        <v>445</v>
      </c>
      <c r="CB116" s="817"/>
      <c r="CC116" s="817"/>
      <c r="CD116" s="817"/>
      <c r="CE116" s="817"/>
      <c r="CF116" s="875" t="s">
        <v>444</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445</v>
      </c>
      <c r="DM116" s="780"/>
      <c r="DN116" s="780"/>
      <c r="DO116" s="780"/>
      <c r="DP116" s="781"/>
      <c r="DQ116" s="782" t="s">
        <v>450</v>
      </c>
      <c r="DR116" s="780"/>
      <c r="DS116" s="780"/>
      <c r="DT116" s="780"/>
      <c r="DU116" s="781"/>
      <c r="DV116" s="824" t="s">
        <v>457</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6058042</v>
      </c>
      <c r="AB117" s="903"/>
      <c r="AC117" s="903"/>
      <c r="AD117" s="903"/>
      <c r="AE117" s="904"/>
      <c r="AF117" s="905">
        <v>5482773</v>
      </c>
      <c r="AG117" s="903"/>
      <c r="AH117" s="903"/>
      <c r="AI117" s="903"/>
      <c r="AJ117" s="904"/>
      <c r="AK117" s="905">
        <v>5127467</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450</v>
      </c>
      <c r="BW117" s="817"/>
      <c r="BX117" s="817"/>
      <c r="BY117" s="817"/>
      <c r="BZ117" s="817"/>
      <c r="CA117" s="817" t="s">
        <v>450</v>
      </c>
      <c r="CB117" s="817"/>
      <c r="CC117" s="817"/>
      <c r="CD117" s="817"/>
      <c r="CE117" s="817"/>
      <c r="CF117" s="875" t="s">
        <v>451</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450</v>
      </c>
      <c r="DM117" s="780"/>
      <c r="DN117" s="780"/>
      <c r="DO117" s="780"/>
      <c r="DP117" s="781"/>
      <c r="DQ117" s="782" t="s">
        <v>450</v>
      </c>
      <c r="DR117" s="780"/>
      <c r="DS117" s="780"/>
      <c r="DT117" s="780"/>
      <c r="DU117" s="781"/>
      <c r="DV117" s="824" t="s">
        <v>450</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450</v>
      </c>
      <c r="BR118" s="845"/>
      <c r="BS118" s="845"/>
      <c r="BT118" s="845"/>
      <c r="BU118" s="845"/>
      <c r="BV118" s="845" t="s">
        <v>451</v>
      </c>
      <c r="BW118" s="845"/>
      <c r="BX118" s="845"/>
      <c r="BY118" s="845"/>
      <c r="BZ118" s="845"/>
      <c r="CA118" s="845" t="s">
        <v>445</v>
      </c>
      <c r="CB118" s="845"/>
      <c r="CC118" s="845"/>
      <c r="CD118" s="845"/>
      <c r="CE118" s="845"/>
      <c r="CF118" s="875" t="s">
        <v>444</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444</v>
      </c>
      <c r="DM118" s="780"/>
      <c r="DN118" s="780"/>
      <c r="DO118" s="780"/>
      <c r="DP118" s="781"/>
      <c r="DQ118" s="782" t="s">
        <v>445</v>
      </c>
      <c r="DR118" s="780"/>
      <c r="DS118" s="780"/>
      <c r="DT118" s="780"/>
      <c r="DU118" s="781"/>
      <c r="DV118" s="824" t="s">
        <v>450</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450</v>
      </c>
      <c r="AG119" s="889"/>
      <c r="AH119" s="889"/>
      <c r="AI119" s="889"/>
      <c r="AJ119" s="890"/>
      <c r="AK119" s="891" t="s">
        <v>445</v>
      </c>
      <c r="AL119" s="889"/>
      <c r="AM119" s="889"/>
      <c r="AN119" s="889"/>
      <c r="AO119" s="890"/>
      <c r="AP119" s="892" t="s">
        <v>450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42699611</v>
      </c>
      <c r="BR119" s="845"/>
      <c r="BS119" s="845"/>
      <c r="BT119" s="845"/>
      <c r="BU119" s="845"/>
      <c r="BV119" s="845">
        <v>40711741</v>
      </c>
      <c r="BW119" s="845"/>
      <c r="BX119" s="845"/>
      <c r="BY119" s="845"/>
      <c r="BZ119" s="845"/>
      <c r="CA119" s="845">
        <v>38096404</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450</v>
      </c>
      <c r="DH119" s="764"/>
      <c r="DI119" s="764"/>
      <c r="DJ119" s="764"/>
      <c r="DK119" s="765"/>
      <c r="DL119" s="766" t="s">
        <v>451</v>
      </c>
      <c r="DM119" s="764"/>
      <c r="DN119" s="764"/>
      <c r="DO119" s="764"/>
      <c r="DP119" s="765"/>
      <c r="DQ119" s="766" t="s">
        <v>450</v>
      </c>
      <c r="DR119" s="764"/>
      <c r="DS119" s="764"/>
      <c r="DT119" s="764"/>
      <c r="DU119" s="765"/>
      <c r="DV119" s="848" t="s">
        <v>450</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677430</v>
      </c>
      <c r="AB120" s="780"/>
      <c r="AC120" s="780"/>
      <c r="AD120" s="780"/>
      <c r="AE120" s="781"/>
      <c r="AF120" s="782">
        <v>356961</v>
      </c>
      <c r="AG120" s="780"/>
      <c r="AH120" s="780"/>
      <c r="AI120" s="780"/>
      <c r="AJ120" s="781"/>
      <c r="AK120" s="782">
        <v>228740</v>
      </c>
      <c r="AL120" s="780"/>
      <c r="AM120" s="780"/>
      <c r="AN120" s="780"/>
      <c r="AO120" s="781"/>
      <c r="AP120" s="824">
        <v>1.1000000000000001</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9742940</v>
      </c>
      <c r="BR120" s="842"/>
      <c r="BS120" s="842"/>
      <c r="BT120" s="842"/>
      <c r="BU120" s="842"/>
      <c r="BV120" s="842">
        <v>10819119</v>
      </c>
      <c r="BW120" s="842"/>
      <c r="BX120" s="842"/>
      <c r="BY120" s="842"/>
      <c r="BZ120" s="842"/>
      <c r="CA120" s="842">
        <v>11903464</v>
      </c>
      <c r="CB120" s="842"/>
      <c r="CC120" s="842"/>
      <c r="CD120" s="842"/>
      <c r="CE120" s="842"/>
      <c r="CF120" s="866">
        <v>58.9</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5206556</v>
      </c>
      <c r="DH120" s="842"/>
      <c r="DI120" s="842"/>
      <c r="DJ120" s="842"/>
      <c r="DK120" s="842"/>
      <c r="DL120" s="842">
        <v>5331127</v>
      </c>
      <c r="DM120" s="842"/>
      <c r="DN120" s="842"/>
      <c r="DO120" s="842"/>
      <c r="DP120" s="842"/>
      <c r="DQ120" s="842">
        <v>5328598</v>
      </c>
      <c r="DR120" s="842"/>
      <c r="DS120" s="842"/>
      <c r="DT120" s="842"/>
      <c r="DU120" s="842"/>
      <c r="DV120" s="843">
        <v>26.4</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451</v>
      </c>
      <c r="AG121" s="780"/>
      <c r="AH121" s="780"/>
      <c r="AI121" s="780"/>
      <c r="AJ121" s="781"/>
      <c r="AK121" s="782" t="s">
        <v>450</v>
      </c>
      <c r="AL121" s="780"/>
      <c r="AM121" s="780"/>
      <c r="AN121" s="780"/>
      <c r="AO121" s="781"/>
      <c r="AP121" s="824" t="s">
        <v>451</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6417226</v>
      </c>
      <c r="BR121" s="817"/>
      <c r="BS121" s="817"/>
      <c r="BT121" s="817"/>
      <c r="BU121" s="817"/>
      <c r="BV121" s="817">
        <v>6286339</v>
      </c>
      <c r="BW121" s="817"/>
      <c r="BX121" s="817"/>
      <c r="BY121" s="817"/>
      <c r="BZ121" s="817"/>
      <c r="CA121" s="817">
        <v>6506194</v>
      </c>
      <c r="CB121" s="817"/>
      <c r="CC121" s="817"/>
      <c r="CD121" s="817"/>
      <c r="CE121" s="817"/>
      <c r="CF121" s="875">
        <v>32.200000000000003</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2964549</v>
      </c>
      <c r="DH121" s="817"/>
      <c r="DI121" s="817"/>
      <c r="DJ121" s="817"/>
      <c r="DK121" s="817"/>
      <c r="DL121" s="817">
        <v>2426677</v>
      </c>
      <c r="DM121" s="817"/>
      <c r="DN121" s="817"/>
      <c r="DO121" s="817"/>
      <c r="DP121" s="817"/>
      <c r="DQ121" s="817">
        <v>1810816</v>
      </c>
      <c r="DR121" s="817"/>
      <c r="DS121" s="817"/>
      <c r="DT121" s="817"/>
      <c r="DU121" s="817"/>
      <c r="DV121" s="794">
        <v>9</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444</v>
      </c>
      <c r="AG122" s="780"/>
      <c r="AH122" s="780"/>
      <c r="AI122" s="780"/>
      <c r="AJ122" s="781"/>
      <c r="AK122" s="782" t="s">
        <v>457</v>
      </c>
      <c r="AL122" s="780"/>
      <c r="AM122" s="780"/>
      <c r="AN122" s="780"/>
      <c r="AO122" s="781"/>
      <c r="AP122" s="824" t="s">
        <v>450</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31318095</v>
      </c>
      <c r="BR122" s="845"/>
      <c r="BS122" s="845"/>
      <c r="BT122" s="845"/>
      <c r="BU122" s="845"/>
      <c r="BV122" s="845">
        <v>30349862</v>
      </c>
      <c r="BW122" s="845"/>
      <c r="BX122" s="845"/>
      <c r="BY122" s="845"/>
      <c r="BZ122" s="845"/>
      <c r="CA122" s="845">
        <v>28940482</v>
      </c>
      <c r="CB122" s="845"/>
      <c r="CC122" s="845"/>
      <c r="CD122" s="845"/>
      <c r="CE122" s="845"/>
      <c r="CF122" s="846">
        <v>143.19999999999999</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49500</v>
      </c>
      <c r="DH122" s="817"/>
      <c r="DI122" s="817"/>
      <c r="DJ122" s="817"/>
      <c r="DK122" s="817"/>
      <c r="DL122" s="817">
        <v>20410</v>
      </c>
      <c r="DM122" s="817"/>
      <c r="DN122" s="817"/>
      <c r="DO122" s="817"/>
      <c r="DP122" s="817"/>
      <c r="DQ122" s="817">
        <v>1591</v>
      </c>
      <c r="DR122" s="817"/>
      <c r="DS122" s="817"/>
      <c r="DT122" s="817"/>
      <c r="DU122" s="817"/>
      <c r="DV122" s="794">
        <v>0</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444</v>
      </c>
      <c r="AG123" s="780"/>
      <c r="AH123" s="780"/>
      <c r="AI123" s="780"/>
      <c r="AJ123" s="781"/>
      <c r="AK123" s="782" t="s">
        <v>444</v>
      </c>
      <c r="AL123" s="780"/>
      <c r="AM123" s="780"/>
      <c r="AN123" s="780"/>
      <c r="AO123" s="781"/>
      <c r="AP123" s="824" t="s">
        <v>450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47478261</v>
      </c>
      <c r="BR123" s="833"/>
      <c r="BS123" s="833"/>
      <c r="BT123" s="833"/>
      <c r="BU123" s="833"/>
      <c r="BV123" s="833">
        <v>47455320</v>
      </c>
      <c r="BW123" s="833"/>
      <c r="BX123" s="833"/>
      <c r="BY123" s="833"/>
      <c r="BZ123" s="833"/>
      <c r="CA123" s="833">
        <v>47350140</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451</v>
      </c>
      <c r="DH123" s="780"/>
      <c r="DI123" s="780"/>
      <c r="DJ123" s="780"/>
      <c r="DK123" s="781"/>
      <c r="DL123" s="782" t="s">
        <v>444</v>
      </c>
      <c r="DM123" s="780"/>
      <c r="DN123" s="780"/>
      <c r="DO123" s="780"/>
      <c r="DP123" s="781"/>
      <c r="DQ123" s="782" t="s">
        <v>444</v>
      </c>
      <c r="DR123" s="780"/>
      <c r="DS123" s="780"/>
      <c r="DT123" s="780"/>
      <c r="DU123" s="781"/>
      <c r="DV123" s="824" t="s">
        <v>444</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1252</v>
      </c>
      <c r="AB124" s="780"/>
      <c r="AC124" s="780"/>
      <c r="AD124" s="780"/>
      <c r="AE124" s="781"/>
      <c r="AF124" s="782">
        <v>303</v>
      </c>
      <c r="AG124" s="780"/>
      <c r="AH124" s="780"/>
      <c r="AI124" s="780"/>
      <c r="AJ124" s="781"/>
      <c r="AK124" s="782" t="s">
        <v>445</v>
      </c>
      <c r="AL124" s="780"/>
      <c r="AM124" s="780"/>
      <c r="AN124" s="780"/>
      <c r="AO124" s="781"/>
      <c r="AP124" s="824" t="s">
        <v>445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445</v>
      </c>
      <c r="BR124" s="831"/>
      <c r="BS124" s="831"/>
      <c r="BT124" s="831"/>
      <c r="BU124" s="831"/>
      <c r="BV124" s="831" t="s">
        <v>445</v>
      </c>
      <c r="BW124" s="831"/>
      <c r="BX124" s="831"/>
      <c r="BY124" s="831"/>
      <c r="BZ124" s="831"/>
      <c r="CA124" s="831" t="s">
        <v>450</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451</v>
      </c>
      <c r="DH124" s="764"/>
      <c r="DI124" s="764"/>
      <c r="DJ124" s="764"/>
      <c r="DK124" s="765"/>
      <c r="DL124" s="766" t="s">
        <v>444</v>
      </c>
      <c r="DM124" s="764"/>
      <c r="DN124" s="764"/>
      <c r="DO124" s="764"/>
      <c r="DP124" s="765"/>
      <c r="DQ124" s="766" t="s">
        <v>450</v>
      </c>
      <c r="DR124" s="764"/>
      <c r="DS124" s="764"/>
      <c r="DT124" s="764"/>
      <c r="DU124" s="765"/>
      <c r="DV124" s="848" t="s">
        <v>450</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451</v>
      </c>
      <c r="AB125" s="780"/>
      <c r="AC125" s="780"/>
      <c r="AD125" s="780"/>
      <c r="AE125" s="781"/>
      <c r="AF125" s="782" t="s">
        <v>450</v>
      </c>
      <c r="AG125" s="780"/>
      <c r="AH125" s="780"/>
      <c r="AI125" s="780"/>
      <c r="AJ125" s="781"/>
      <c r="AK125" s="782" t="s">
        <v>450</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450</v>
      </c>
      <c r="DH125" s="842"/>
      <c r="DI125" s="842"/>
      <c r="DJ125" s="842"/>
      <c r="DK125" s="842"/>
      <c r="DL125" s="842" t="s">
        <v>450</v>
      </c>
      <c r="DM125" s="842"/>
      <c r="DN125" s="842"/>
      <c r="DO125" s="842"/>
      <c r="DP125" s="842"/>
      <c r="DQ125" s="842" t="s">
        <v>445</v>
      </c>
      <c r="DR125" s="842"/>
      <c r="DS125" s="842"/>
      <c r="DT125" s="842"/>
      <c r="DU125" s="842"/>
      <c r="DV125" s="843" t="s">
        <v>451</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450</v>
      </c>
      <c r="AB126" s="780"/>
      <c r="AC126" s="780"/>
      <c r="AD126" s="780"/>
      <c r="AE126" s="781"/>
      <c r="AF126" s="782" t="s">
        <v>450</v>
      </c>
      <c r="AG126" s="780"/>
      <c r="AH126" s="780"/>
      <c r="AI126" s="780"/>
      <c r="AJ126" s="781"/>
      <c r="AK126" s="782" t="s">
        <v>450</v>
      </c>
      <c r="AL126" s="780"/>
      <c r="AM126" s="780"/>
      <c r="AN126" s="780"/>
      <c r="AO126" s="781"/>
      <c r="AP126" s="824" t="s">
        <v>445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444</v>
      </c>
      <c r="DM126" s="817"/>
      <c r="DN126" s="817"/>
      <c r="DO126" s="817"/>
      <c r="DP126" s="817"/>
      <c r="DQ126" s="817" t="s">
        <v>451</v>
      </c>
      <c r="DR126" s="817"/>
      <c r="DS126" s="817"/>
      <c r="DT126" s="817"/>
      <c r="DU126" s="817"/>
      <c r="DV126" s="794" t="s">
        <v>450</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451</v>
      </c>
      <c r="AB127" s="780"/>
      <c r="AC127" s="780"/>
      <c r="AD127" s="780"/>
      <c r="AE127" s="781"/>
      <c r="AF127" s="782" t="s">
        <v>450</v>
      </c>
      <c r="AG127" s="780"/>
      <c r="AH127" s="780"/>
      <c r="AI127" s="780"/>
      <c r="AJ127" s="781"/>
      <c r="AK127" s="782" t="s">
        <v>444</v>
      </c>
      <c r="AL127" s="780"/>
      <c r="AM127" s="780"/>
      <c r="AN127" s="780"/>
      <c r="AO127" s="781"/>
      <c r="AP127" s="824" t="s">
        <v>451</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451</v>
      </c>
      <c r="DH127" s="817"/>
      <c r="DI127" s="817"/>
      <c r="DJ127" s="817"/>
      <c r="DK127" s="817"/>
      <c r="DL127" s="817" t="s">
        <v>451</v>
      </c>
      <c r="DM127" s="817"/>
      <c r="DN127" s="817"/>
      <c r="DO127" s="817"/>
      <c r="DP127" s="817"/>
      <c r="DQ127" s="817" t="s">
        <v>450</v>
      </c>
      <c r="DR127" s="817"/>
      <c r="DS127" s="817"/>
      <c r="DT127" s="817"/>
      <c r="DU127" s="817"/>
      <c r="DV127" s="794" t="s">
        <v>444</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1075575</v>
      </c>
      <c r="AB128" s="801"/>
      <c r="AC128" s="801"/>
      <c r="AD128" s="801"/>
      <c r="AE128" s="802"/>
      <c r="AF128" s="803">
        <v>1067933</v>
      </c>
      <c r="AG128" s="801"/>
      <c r="AH128" s="801"/>
      <c r="AI128" s="801"/>
      <c r="AJ128" s="802"/>
      <c r="AK128" s="803">
        <v>1098849</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451</v>
      </c>
      <c r="BG128" s="787"/>
      <c r="BH128" s="787"/>
      <c r="BI128" s="787"/>
      <c r="BJ128" s="787"/>
      <c r="BK128" s="787"/>
      <c r="BL128" s="810"/>
      <c r="BM128" s="786">
        <v>12.2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v>3090</v>
      </c>
      <c r="DH128" s="791"/>
      <c r="DI128" s="791"/>
      <c r="DJ128" s="791"/>
      <c r="DK128" s="791"/>
      <c r="DL128" s="791">
        <v>4680</v>
      </c>
      <c r="DM128" s="791"/>
      <c r="DN128" s="791"/>
      <c r="DO128" s="791"/>
      <c r="DP128" s="791"/>
      <c r="DQ128" s="791">
        <v>3148</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23614523</v>
      </c>
      <c r="AB129" s="780"/>
      <c r="AC129" s="780"/>
      <c r="AD129" s="780"/>
      <c r="AE129" s="781"/>
      <c r="AF129" s="782">
        <v>23835535</v>
      </c>
      <c r="AG129" s="780"/>
      <c r="AH129" s="780"/>
      <c r="AI129" s="780"/>
      <c r="AJ129" s="781"/>
      <c r="AK129" s="782">
        <v>23346189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445</v>
      </c>
      <c r="BG129" s="771"/>
      <c r="BH129" s="771"/>
      <c r="BI129" s="771"/>
      <c r="BJ129" s="771"/>
      <c r="BK129" s="771"/>
      <c r="BL129" s="772"/>
      <c r="BM129" s="770">
        <v>17.2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3777155</v>
      </c>
      <c r="AB130" s="780"/>
      <c r="AC130" s="780"/>
      <c r="AD130" s="780"/>
      <c r="AE130" s="781"/>
      <c r="AF130" s="782">
        <v>3082339</v>
      </c>
      <c r="AG130" s="780"/>
      <c r="AH130" s="780"/>
      <c r="AI130" s="780"/>
      <c r="AJ130" s="781"/>
      <c r="AK130" s="782">
        <v>3140223</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19837368</v>
      </c>
      <c r="AB131" s="764"/>
      <c r="AC131" s="764"/>
      <c r="AD131" s="764"/>
      <c r="AE131" s="765"/>
      <c r="AF131" s="766">
        <v>20753196</v>
      </c>
      <c r="AG131" s="764"/>
      <c r="AH131" s="764"/>
      <c r="AI131" s="764"/>
      <c r="AJ131" s="765"/>
      <c r="AK131" s="766">
        <v>20205966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507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6.0759673359999997</v>
      </c>
      <c r="AB132" s="745"/>
      <c r="AC132" s="745"/>
      <c r="AD132" s="745"/>
      <c r="AE132" s="746"/>
      <c r="AF132" s="747">
        <v>6.4207026230000004</v>
      </c>
      <c r="AG132" s="745"/>
      <c r="AH132" s="745"/>
      <c r="AI132" s="745"/>
      <c r="AJ132" s="746"/>
      <c r="AK132" s="747">
        <v>4.396697477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6</v>
      </c>
      <c r="AB133" s="724"/>
      <c r="AC133" s="724"/>
      <c r="AD133" s="724"/>
      <c r="AE133" s="725"/>
      <c r="AF133" s="723">
        <v>6.1</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XaKI6xy7qr+D6hMAYUwiVOqwGo17k/sdnM8CDjOV5F0nb47dEwuTbv44TVZGoPC6p2u/E9z3bVk5VRTIdIkyA==" saltValue="w78vFUwsaA2313u4AYDp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E84B-67D5-4AF6-9160-F21C05F09B5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ZrFMDB7yWqp2Qt/qU/BTR2mTodRCT9FmRo6CBimfER0mTnqmSHndZFccIvSBb2zSHYUxBa3dgvnoBs1z8vnrQ==" saltValue="DjJb+2v3LSz/Q6ACVwpF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34" sqref="B34:Y3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of8EsSRRTdSYW+4YFZWHBDJKoSdETCEaHg/cxjwND4XUFPiPfIw8j2aJvAtn2aH+LBpFq8bOzarxbDV6D5uw==" saltValue="vvRgWSkuYqel2M+Ci7J2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 workbookViewId="0">
      <selection activeCell="B34" sqref="B34:Y3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519</v>
      </c>
      <c r="AL9" s="1132"/>
      <c r="AM9" s="1132"/>
      <c r="AN9" s="1133"/>
      <c r="AO9" s="281">
        <v>8220238</v>
      </c>
      <c r="AP9" s="281">
        <v>75842</v>
      </c>
      <c r="AQ9" s="282">
        <v>62374</v>
      </c>
      <c r="AR9" s="283">
        <v>21.6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520</v>
      </c>
      <c r="AL10" s="1132"/>
      <c r="AM10" s="1132"/>
      <c r="AN10" s="1133"/>
      <c r="AO10" s="284">
        <v>4356</v>
      </c>
      <c r="AP10" s="284">
        <v>40</v>
      </c>
      <c r="AQ10" s="285">
        <v>4230</v>
      </c>
      <c r="AR10" s="286">
        <v>-99.1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521</v>
      </c>
      <c r="AL11" s="1132"/>
      <c r="AM11" s="1132"/>
      <c r="AN11" s="1133"/>
      <c r="AO11" s="284">
        <v>345811</v>
      </c>
      <c r="AP11" s="284">
        <v>3191</v>
      </c>
      <c r="AQ11" s="285">
        <v>601</v>
      </c>
      <c r="AR11" s="286">
        <v>430.9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522</v>
      </c>
      <c r="AL12" s="1132"/>
      <c r="AM12" s="1132"/>
      <c r="AN12" s="1133"/>
      <c r="AO12" s="284" t="s">
        <v>523</v>
      </c>
      <c r="AP12" s="284" t="s">
        <v>523</v>
      </c>
      <c r="AQ12" s="285">
        <v>13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524</v>
      </c>
      <c r="AL13" s="1132"/>
      <c r="AM13" s="1132"/>
      <c r="AN13" s="1133"/>
      <c r="AO13" s="284">
        <v>261128</v>
      </c>
      <c r="AP13" s="284">
        <v>2409</v>
      </c>
      <c r="AQ13" s="285">
        <v>2559</v>
      </c>
      <c r="AR13" s="286">
        <v>-5.9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525</v>
      </c>
      <c r="AL14" s="1132"/>
      <c r="AM14" s="1132"/>
      <c r="AN14" s="1133"/>
      <c r="AO14" s="284">
        <v>37000</v>
      </c>
      <c r="AP14" s="284">
        <v>341</v>
      </c>
      <c r="AQ14" s="285">
        <v>1133</v>
      </c>
      <c r="AR14" s="286">
        <v>-69.900000000000006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526</v>
      </c>
      <c r="AL15" s="1135"/>
      <c r="AM15" s="1135"/>
      <c r="AN15" s="1136"/>
      <c r="AO15" s="284">
        <v>-504663</v>
      </c>
      <c r="AP15" s="284">
        <v>-4656</v>
      </c>
      <c r="AQ15" s="285">
        <v>-4006</v>
      </c>
      <c r="AR15" s="286">
        <v>16.2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188</v>
      </c>
      <c r="AL16" s="1135"/>
      <c r="AM16" s="1135"/>
      <c r="AN16" s="1136"/>
      <c r="AO16" s="284">
        <v>8363870</v>
      </c>
      <c r="AP16" s="284">
        <v>77167</v>
      </c>
      <c r="AQ16" s="285">
        <v>66904</v>
      </c>
      <c r="AR16" s="286">
        <v>15.3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531</v>
      </c>
      <c r="AL21" s="1138"/>
      <c r="AM21" s="1138"/>
      <c r="AN21" s="1139"/>
      <c r="AO21" s="297">
        <v>6.51</v>
      </c>
      <c r="AP21" s="298">
        <v>6.16</v>
      </c>
      <c r="AQ21" s="299">
        <v>0.35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532</v>
      </c>
      <c r="AL22" s="1138"/>
      <c r="AM22" s="1138"/>
      <c r="AN22" s="1139"/>
      <c r="AO22" s="302">
        <v>96.5</v>
      </c>
      <c r="AP22" s="303">
        <v>98.9</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533</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536</v>
      </c>
      <c r="AL32" s="1122"/>
      <c r="AM32" s="1122"/>
      <c r="AN32" s="1123"/>
      <c r="AO32" s="312">
        <v>3593712</v>
      </c>
      <c r="AP32" s="312">
        <v>33156</v>
      </c>
      <c r="AQ32" s="313">
        <v>33699</v>
      </c>
      <c r="AR32" s="314">
        <v>-1.6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537</v>
      </c>
      <c r="AL33" s="1122"/>
      <c r="AM33" s="1122"/>
      <c r="AN33" s="1123"/>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538</v>
      </c>
      <c r="AL34" s="1122"/>
      <c r="AM34" s="1122"/>
      <c r="AN34" s="1123"/>
      <c r="AO34" s="312" t="s">
        <v>523</v>
      </c>
      <c r="AP34" s="312" t="s">
        <v>523</v>
      </c>
      <c r="AQ34" s="313">
        <v>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539</v>
      </c>
      <c r="AL35" s="1122"/>
      <c r="AM35" s="1122"/>
      <c r="AN35" s="1123"/>
      <c r="AO35" s="312">
        <v>1303881</v>
      </c>
      <c r="AP35" s="312">
        <v>12030</v>
      </c>
      <c r="AQ35" s="313">
        <v>5771</v>
      </c>
      <c r="AR35" s="314">
        <v>108.5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540</v>
      </c>
      <c r="AL36" s="1122"/>
      <c r="AM36" s="1122"/>
      <c r="AN36" s="1123"/>
      <c r="AO36" s="312">
        <v>1134</v>
      </c>
      <c r="AP36" s="312">
        <v>10</v>
      </c>
      <c r="AQ36" s="313">
        <v>1158</v>
      </c>
      <c r="AR36" s="314">
        <v>-99.1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541</v>
      </c>
      <c r="AL37" s="1122"/>
      <c r="AM37" s="1122"/>
      <c r="AN37" s="1123"/>
      <c r="AO37" s="312">
        <v>228740</v>
      </c>
      <c r="AP37" s="312">
        <v>2110</v>
      </c>
      <c r="AQ37" s="313">
        <v>631</v>
      </c>
      <c r="AR37" s="314">
        <v>234.4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542</v>
      </c>
      <c r="AL38" s="1125"/>
      <c r="AM38" s="1125"/>
      <c r="AN38" s="1126"/>
      <c r="AO38" s="315" t="s">
        <v>523</v>
      </c>
      <c r="AP38" s="315" t="s">
        <v>523</v>
      </c>
      <c r="AQ38" s="316">
        <v>0</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543</v>
      </c>
      <c r="AL39" s="1125"/>
      <c r="AM39" s="1125"/>
      <c r="AN39" s="1126"/>
      <c r="AO39" s="312">
        <v>-1098849</v>
      </c>
      <c r="AP39" s="312">
        <v>-10138</v>
      </c>
      <c r="AQ39" s="313">
        <v>-6112</v>
      </c>
      <c r="AR39" s="314">
        <v>65.900000000000006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544</v>
      </c>
      <c r="AL40" s="1122"/>
      <c r="AM40" s="1122"/>
      <c r="AN40" s="1123"/>
      <c r="AO40" s="312">
        <v>-3140223</v>
      </c>
      <c r="AP40" s="312">
        <v>-28972</v>
      </c>
      <c r="AQ40" s="313">
        <v>-25565</v>
      </c>
      <c r="AR40" s="314">
        <v>13.3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303</v>
      </c>
      <c r="AL41" s="1128"/>
      <c r="AM41" s="1128"/>
      <c r="AN41" s="1129"/>
      <c r="AO41" s="312">
        <v>888395</v>
      </c>
      <c r="AP41" s="312">
        <v>8197</v>
      </c>
      <c r="AQ41" s="313">
        <v>9604</v>
      </c>
      <c r="AR41" s="314">
        <v>-14.7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514</v>
      </c>
      <c r="AN49" s="1116" t="s">
        <v>548</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2655503</v>
      </c>
      <c r="AN51" s="334">
        <v>23540</v>
      </c>
      <c r="AO51" s="335">
        <v>-6.6</v>
      </c>
      <c r="AP51" s="336">
        <v>43226</v>
      </c>
      <c r="AQ51" s="337">
        <v>1.3</v>
      </c>
      <c r="AR51" s="338">
        <v>-7.9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1799630</v>
      </c>
      <c r="AN52" s="342">
        <v>15953</v>
      </c>
      <c r="AO52" s="343">
        <v>-6.8</v>
      </c>
      <c r="AP52" s="344">
        <v>22622</v>
      </c>
      <c r="AQ52" s="345">
        <v>-0.2</v>
      </c>
      <c r="AR52" s="346">
        <v>-6.6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3130400</v>
      </c>
      <c r="AN53" s="334">
        <v>27966</v>
      </c>
      <c r="AO53" s="335">
        <v>18.8</v>
      </c>
      <c r="AP53" s="336">
        <v>42836</v>
      </c>
      <c r="AQ53" s="337">
        <v>-0.9</v>
      </c>
      <c r="AR53" s="338">
        <v>19.7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2100500</v>
      </c>
      <c r="AN54" s="342">
        <v>18766</v>
      </c>
      <c r="AO54" s="343">
        <v>17.600000000000001</v>
      </c>
      <c r="AP54" s="344">
        <v>22936</v>
      </c>
      <c r="AQ54" s="345">
        <v>1.4</v>
      </c>
      <c r="AR54" s="346">
        <v>16.2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3076412</v>
      </c>
      <c r="AN55" s="334">
        <v>27750</v>
      </c>
      <c r="AO55" s="335">
        <v>-0.8</v>
      </c>
      <c r="AP55" s="336">
        <v>44161</v>
      </c>
      <c r="AQ55" s="337">
        <v>3.1</v>
      </c>
      <c r="AR55" s="338">
        <v>-3.9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1861422</v>
      </c>
      <c r="AN56" s="342">
        <v>16790</v>
      </c>
      <c r="AO56" s="343">
        <v>-10.5</v>
      </c>
      <c r="AP56" s="344">
        <v>23644</v>
      </c>
      <c r="AQ56" s="345">
        <v>3.1</v>
      </c>
      <c r="AR56" s="346">
        <v>-13.6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3601850</v>
      </c>
      <c r="AN57" s="334">
        <v>32835</v>
      </c>
      <c r="AO57" s="335">
        <v>18.3</v>
      </c>
      <c r="AP57" s="336">
        <v>43955</v>
      </c>
      <c r="AQ57" s="337">
        <v>-0.5</v>
      </c>
      <c r="AR57" s="338">
        <v>18.8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2143329</v>
      </c>
      <c r="AN58" s="342">
        <v>19539</v>
      </c>
      <c r="AO58" s="343">
        <v>16.399999999999999</v>
      </c>
      <c r="AP58" s="344">
        <v>21318</v>
      </c>
      <c r="AQ58" s="345">
        <v>-9.8000000000000007</v>
      </c>
      <c r="AR58" s="346">
        <v>26.2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3218234</v>
      </c>
      <c r="AN59" s="334">
        <v>29692</v>
      </c>
      <c r="AO59" s="335">
        <v>-9.6</v>
      </c>
      <c r="AP59" s="336">
        <v>41921</v>
      </c>
      <c r="AQ59" s="337">
        <v>-4.5999999999999996</v>
      </c>
      <c r="AR59" s="338">
        <v>-5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1850604</v>
      </c>
      <c r="AN60" s="342">
        <v>17074</v>
      </c>
      <c r="AO60" s="343">
        <v>-12.6</v>
      </c>
      <c r="AP60" s="344">
        <v>21655</v>
      </c>
      <c r="AQ60" s="345">
        <v>1.6</v>
      </c>
      <c r="AR60" s="346">
        <v>-14.2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3136480</v>
      </c>
      <c r="AN61" s="349">
        <v>28357</v>
      </c>
      <c r="AO61" s="350">
        <v>4</v>
      </c>
      <c r="AP61" s="351">
        <v>43220</v>
      </c>
      <c r="AQ61" s="352">
        <v>-0.3</v>
      </c>
      <c r="AR61" s="338">
        <v>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1951097</v>
      </c>
      <c r="AN62" s="342">
        <v>17624</v>
      </c>
      <c r="AO62" s="343">
        <v>0.8</v>
      </c>
      <c r="AP62" s="344">
        <v>22435</v>
      </c>
      <c r="AQ62" s="345">
        <v>-0.8</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8ABlYAcj8b7yXGkuFSRbINt+Ykpd5QoqT/434QYih2oDo3gDkl6xBuyEpOZNLJqVsLgpGh4QLMXCf63zAlKJg==" saltValue="QyK7CIvHyLBEkAwqdiLw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Normal="100" zoomScaleSheetLayoutView="55" workbookViewId="0">
      <selection activeCell="B34" sqref="B34:Y3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Jd52EnojXEQkWTwE6m2jKK7KIb/9/BLZANTB4HFsqxRqRwnkD0EKyfRNNeLygbuvUwKKa5Ose9ul3KB06vlkcw==" saltValue="qAULGx2j4nrIKRACwSmQ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election activeCell="B34" sqref="B34:Y3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4RWSY4vE88IAjA46sUntMklRcyrIrkIbiCUqQa2IkHWcSW+clc9k6uh2tjUd/9xJ/mFPh9fHSbB3dI7D0pJVzw==" saltValue="3DVr+0pzQXGSgTl5buQf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election activeCell="B34" sqref="B34:Y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40" t="s">
        <v>3</v>
      </c>
      <c r="D47" s="1140"/>
      <c r="E47" s="1141"/>
      <c r="F47" s="11">
        <v>12.19</v>
      </c>
      <c r="G47" s="12">
        <v>13.86</v>
      </c>
      <c r="H47" s="12">
        <v>14.95</v>
      </c>
      <c r="I47" s="12">
        <v>16.39</v>
      </c>
      <c r="J47" s="13">
        <v>18.86</v>
      </c>
    </row>
    <row r="48" spans="2:10" ht="57.75" customHeight="1" x14ac:dyDescent="0.15">
      <c r="B48" s="14"/>
      <c r="C48" s="1142" t="s">
        <v>4</v>
      </c>
      <c r="D48" s="1142"/>
      <c r="E48" s="1143"/>
      <c r="F48" s="15">
        <v>2.0699999999999998</v>
      </c>
      <c r="G48" s="16">
        <v>2.5099999999999998</v>
      </c>
      <c r="H48" s="16">
        <v>2</v>
      </c>
      <c r="I48" s="16">
        <v>3.76</v>
      </c>
      <c r="J48" s="17">
        <v>2.0499999999999998</v>
      </c>
    </row>
    <row r="49" spans="2:10" ht="57.75" customHeight="1" thickBot="1" x14ac:dyDescent="0.2">
      <c r="B49" s="18"/>
      <c r="C49" s="1144" t="s">
        <v>5</v>
      </c>
      <c r="D49" s="1144"/>
      <c r="E49" s="1145"/>
      <c r="F49" s="19">
        <v>0.28999999999999998</v>
      </c>
      <c r="G49" s="20">
        <v>2.21</v>
      </c>
      <c r="H49" s="20">
        <v>0.87</v>
      </c>
      <c r="I49" s="20">
        <v>3.36</v>
      </c>
      <c r="J49" s="21">
        <v>0.34</v>
      </c>
    </row>
    <row r="50" spans="2:10" x14ac:dyDescent="0.15"/>
  </sheetData>
  <sheetProtection algorithmName="SHA-512" hashValue="UsUNSMY7JP8foJydyDhrv8D+bigHQO4efg9PXHcH/5YEK8JBYOabM3Q9rfYehWwN3T5mZiRTz7GUo+DdDZ+Hjg==" saltValue="Wo7q0oCg3SVBPoNHxmEo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2024-03-13T09:52:29Z</cp:lastPrinted>
  <dcterms:created xsi:type="dcterms:W3CDTF">2024-02-05T02:21:01Z</dcterms:created>
  <dcterms:modified xsi:type="dcterms:W3CDTF">2024-03-18T04:33:06Z</dcterms:modified>
  <cp:category/>
</cp:coreProperties>
</file>