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係\C01 財務庶務\10 諸調査\R02\決算\20200820【作業依頼：916〆】平成30年度財政状況資料集の作成について（2回目）\回答\"/>
    </mc:Choice>
  </mc:AlternateContent>
  <bookViews>
    <workbookView xWindow="0" yWindow="0" windowWidth="20490" windowHeight="753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<sst xmlns="http://schemas.openxmlformats.org/spreadsheetml/2006/main" count="1053" uniqueCount="605">
  <si>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</si>
  <si>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</si>
  <si>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</si>
  <si>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</si>
  <si>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</si>
  <si>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</si>
  <si>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</si>
  <si>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</si>
  <si>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</si>
  <si>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</si>
  <si>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</si>
  <si>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</si>
  <si>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</si>
  <si>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</si>
  <si>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</si>
  <si>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</si>
  <si>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</si>
  <si>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</si>
  <si>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</si>
  <si>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</si>
  <si>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</si>
  <si>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</si>
  <si>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</si>
  <si>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</si>
  <si>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</si>
  <si>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</si>
  <si>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</si>
  <si>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</si>
  <si>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</si>
  <si>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</si>
  <si>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</si>
  <si>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</si>
  <si>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</si>
  <si>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</si>
  <si>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</si>
  <si>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</si>
  <si>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</si>
  <si>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</si>
  <si>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</si>
  <si>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</si>
  <si>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</si>
  <si>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</si>
  <si>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</si>
  <si>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</si>
  <si>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</si>
  <si>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</si>
  <si>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</si>
  <si>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</si>
  <si>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</si>
  <si>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</si>
  <si>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</si>
  <si>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</si>
  <si>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</si>
  <si>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</si>
  <si>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</si>
  <si>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</si>
  <si>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</si>
  <si>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</si>
  <si>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</si>
  <si>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</si>
  <si>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</si>
  <si>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</si>
  <si>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</si>
  <si>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</si>
  <si>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</si>
  <si>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</si>
  <si>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</si>
  <si>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</si>
  <si>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</si>
  <si>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</si>
  <si>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</si>
  <si>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</si>
  <si>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</si>
  <si>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</si>
  <si>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</si>
  <si>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</si>
  <si>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</si>
  <si>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</si>
  <si>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</si>
  <si>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</si>
  <si>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</si>
  <si>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</si>
  <si>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</si>
  <si>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</si>
  <si>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</si>
  <si>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</si>
  <si>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</si>
  <si>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</si>
  <si>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</si>
  <si>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</si>
  <si>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</si>
  <si>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</si>
  <si>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</si>
  <si>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</si>
  <si>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</si>
  <si>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</si>
  <si>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</si>
  <si>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</si>
  <si>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</si>
  <si>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</si>
  <si>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</si>
  <si>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</si>
  <si>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</si>
  <si>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</si>
  <si>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</si>
  <si>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</si>
  <si>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</si>
  <si>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</si>
  <si>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</si>
  <si>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</si>
  <si>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</si>
  <si>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</si>
  <si>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</si>
  <si>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</si>
  <si>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</si>
  <si>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</si>
  <si>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</si>
  <si>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</si>
  <si>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</si>
  <si>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</si>
  <si>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</si>
  <si>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</si>
  <si>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</si>
  <si>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</si>
  <si>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</si>
  <si>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</si>
  <si>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</si>
  <si>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</si>
  <si>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</si>
  <si>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</si>
  <si>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</si>
  <si>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</si>
  <si>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</si>
  <si>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</si>
  <si>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</si>
  <si>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</si>
  <si>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</si>
  <si>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</si>
  <si>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</si>
  <si>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</si>
  <si>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</si>
  <si>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</si>
  <si>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</si>
  <si>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</si>
  <si>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</si>
  <si>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</si>
  <si>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</si>
  <si>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</si>
  <si>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</si>
  <si>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</si>
  <si>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</si>
  <si>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</si>
  <si>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</si>
  <si>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</si>
  <si>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</si>
  <si>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</si>
  <si>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</si>
  <si>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</si>
  <si>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</si>
  <si>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</si>
  <si>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</si>
  <si>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</si>
  <si>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</si>
  <si>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</si>
  <si>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</si>
  <si>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</si>
  <si>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</si>
  <si>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</si>
  <si>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</si>
  <si>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</si>
  <si>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</si>
  <si>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</si>
  <si>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</si>
  <si>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</si>
  <si>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</si>
  <si>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</si>
  <si>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</si>
  <si>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</si>
  <si>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</si>
  <si>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</si>
  <si>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</si>
  <si>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</si>
  <si>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</si>
  <si>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</si>
  <si>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</si>
  <si>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</si>
  <si>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</si>
  <si>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</si>
  <si>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</si>
  <si>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</si>
  <si>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</si>
  <si>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</si>
  <si>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</si>
  <si>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</si>
  <si>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</si>
  <si>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</si>
  <si>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</si>
  <si>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</si>
  <si>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</si>
  <si>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</si>
  <si>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</si>
  <si>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</si>
  <si>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</si>
  <si>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</si>
  <si>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</si>
  <si>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</si>
  <si>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</si>
  <si>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</si>
  <si>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</si>
  <si>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</si>
  <si>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</si>
  <si>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</si>
  <si>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</si>
  <si>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</si>
  <si>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</si>
  <si>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兵庫県三田市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</si>
  <si>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</si>
  <si>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</si>
  <si>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</si>
  <si>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</si>
  <si>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</si>
  <si>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</si>
  <si>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</si>
  <si>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</si>
  <si>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</si>
  <si>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</si>
  <si>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</si>
  <si>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</si>
  <si>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</si>
  <si>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</si>
  <si>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</si>
  <si>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</si>
  <si>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</si>
  <si>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</si>
  <si>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</si>
  <si>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</si>
  <si>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</si>
  <si>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</si>
  <si>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</si>
  <si>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</si>
  <si>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</si>
  <si>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</si>
  <si>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</si>
  <si>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</si>
  <si>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</si>
  <si>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</si>
  <si>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</si>
  <si>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</si>
  <si>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</si>
  <si>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</si>
  <si>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</si>
  <si>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</si>
  <si>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</si>
  <si>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</si>
  <si>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</si>
  <si>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</si>
  <si>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</si>
  <si>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</si>
  <si>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</si>
  <si>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</si>
  <si>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</si>
  <si>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</si>
  <si>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</si>
  <si>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</si>
  <si>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</si>
  <si>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</si>
  <si>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</si>
  <si>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</si>
  <si>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</si>
  <si>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</si>
  <si>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</si>
  <si>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</si>
  <si>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</si>
  <si>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</si>
  <si>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</si>
  <si>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</si>
  <si>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</si>
  <si>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</si>
  <si>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</si>
  <si>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</si>
  <si>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</si>
  <si>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</si>
  <si>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</si>
  <si>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</si>
  <si>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</si>
  <si>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</si>
  <si>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</si>
  <si>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</si>
  <si>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</si>
  <si>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</si>
  <si>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</si>
  <si>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</si>
  <si>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</si>
  <si>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</si>
  <si>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</si>
  <si>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</si>
  <si>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</si>
  <si>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</si>
  <si>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</si>
  <si>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</si>
  <si>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</si>
  <si>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</si>
  <si>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</si>
  <si>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</si>
  <si>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</si>
  <si>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</si>
  <si>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</si>
  <si>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</si>
  <si>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</si>
  <si>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</si>
  <si>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</si>
  <si>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</si>
  <si>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</si>
  <si>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</si>
  <si>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</si>
  <si>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</si>
  <si>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</si>
  <si>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</si>
  <si>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</si>
  <si>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</si>
  <si>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</si>
  <si>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</si>
  <si>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</si>
  <si>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</si>
  <si>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</si>
  <si>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</si>
  <si>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</si>
  <si>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</si>
  <si>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</si>
  <si>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</si>
  <si>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</si>
  <si>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</si>
  <si>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</si>
  <si>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</si>
  <si>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</si>
  <si>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</si>
  <si>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</si>
  <si>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</si>
  <si>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</si>
  <si>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</si>
  <si>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</si>
  <si>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</si>
  <si>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</si>
  <si>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</si>
  <si>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</si>
  <si>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</si>
  <si>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</si>
  <si>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</si>
  <si>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</si>
  <si>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</si>
  <si>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</si>
  <si>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</si>
  <si>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</si>
  <si>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</si>
  <si>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</si>
  <si>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</si>
  <si>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</si>
  <si>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</si>
  <si>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</si>
  <si>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</si>
  <si>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</si>
  <si>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</si>
  <si>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</si>
  <si>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</si>
  <si>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</si>
  <si>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兵庫県三田市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</si>
  <si>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</si>
  <si>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</si>
  <si>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</si>
  <si>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</si>
  <si>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</si>
  <si>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</si>
  <si>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</si>
  <si>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</si>
  <si>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</si>
  <si>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</si>
  <si>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</si>
  <si>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</si>
  <si>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</si>
  <si>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</si>
  <si>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</si>
  <si>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</si>
  <si>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</si>
  <si>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</si>
  <si>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</si>
  <si>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</si>
  <si>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公営墓地整備事業特別会計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</si>
  <si>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</si>
  <si>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</si>
  <si>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</si>
  <si>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</si>
  <si>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</si>
  <si>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</si>
  <si>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</si>
  <si>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</si>
  <si>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</si>
  <si>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</si>
  <si>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</si>
  <si>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</si>
  <si>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</si>
  <si>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</si>
  <si>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</si>
  <si>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</si>
  <si>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</si>
  <si>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農業共済事業特別会計</t>
    <phoneticPr fontId="5"/>
  </si>
  <si>
    <t>駐車場事業特別会計</t>
    <phoneticPr fontId="5"/>
  </si>
  <si>
    <t>水道事業会計</t>
    <phoneticPr fontId="5"/>
  </si>
  <si>
    <t>法適用企業</t>
    <phoneticPr fontId="5"/>
  </si>
  <si>
    <t>三田市民病院事業会計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</si>
  <si>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</si>
  <si>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</si>
  <si>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</si>
  <si>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</si>
  <si>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</si>
  <si>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</si>
  <si>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</si>
  <si>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</si>
  <si>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</si>
  <si>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</si>
  <si>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</si>
  <si>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</si>
  <si>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</si>
  <si>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</si>
  <si>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</si>
  <si>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</si>
  <si>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</si>
  <si>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</si>
  <si>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</si>
  <si>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</si>
  <si>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</si>
  <si>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</si>
  <si>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</si>
  <si>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</si>
  <si>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</si>
  <si>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</si>
  <si>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</si>
  <si>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</si>
  <si>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</si>
  <si>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</si>
  <si>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</si>
  <si>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</si>
  <si>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</si>
  <si>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</si>
  <si>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</si>
  <si>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</si>
  <si>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</si>
  <si>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</si>
  <si>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</si>
  <si>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</si>
  <si>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</si>
  <si>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</si>
  <si>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</si>
  <si>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</si>
  <si>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</si>
  <si>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</si>
  <si>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</si>
  <si>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</si>
  <si>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</si>
  <si>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</si>
  <si>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</si>
  <si>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</si>
  <si>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</si>
  <si>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</si>
  <si>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</si>
  <si>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</si>
  <si>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</si>
  <si>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</si>
  <si>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</si>
  <si>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</si>
  <si>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</si>
  <si>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</si>
  <si>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</si>
  <si>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</si>
  <si>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</si>
  <si>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</si>
  <si>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駐車場事業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</si>
  <si>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</si>
  <si>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</si>
  <si>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</si>
  <si>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</si>
  <si>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</si>
  <si>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</si>
  <si>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</si>
  <si>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</si>
  <si>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</si>
  <si>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</si>
  <si>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</si>
  <si>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</si>
  <si>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</si>
  <si>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</si>
  <si>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</si>
  <si>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</si>
  <si>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</si>
  <si>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</si>
  <si>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</si>
  <si>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</si>
  <si>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</si>
  <si>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</si>
  <si>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</si>
  <si>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</si>
  <si>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</si>
  <si>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</si>
  <si>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</si>
  <si>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</si>
  <si>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</si>
  <si>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</si>
  <si>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</si>
  <si>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</si>
  <si>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</si>
  <si>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</si>
  <si>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</si>
  <si>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</si>
  <si>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</si>
  <si>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</si>
  <si>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</si>
  <si>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</si>
  <si>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</si>
  <si>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</si>
  <si>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</si>
  <si>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</si>
  <si>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</si>
  <si>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</si>
  <si>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</si>
  <si>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</si>
  <si>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</si>
  <si>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</si>
  <si>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</si>
  <si>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</si>
  <si>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</si>
  <si>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</si>
  <si>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</si>
  <si>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</si>
  <si>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</si>
  <si>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</si>
  <si>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</si>
  <si>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</si>
  <si>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</si>
  <si>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</si>
  <si>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</si>
  <si>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</si>
  <si>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</si>
  <si>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</si>
  <si>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</si>
  <si>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</si>
  <si>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</si>
  <si>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</si>
  <si>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</si>
  <si>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</si>
  <si>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</si>
  <si>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</si>
  <si>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</si>
  <si>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</si>
  <si>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</si>
  <si>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</si>
  <si>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</si>
  <si>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</si>
  <si>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</si>
  <si>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</si>
  <si>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</si>
  <si>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</si>
  <si>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0.22</t>
  </si>
  <si>
    <t>▲ 0.71</t>
  </si>
  <si>
    <t>▲ 1.45</t>
  </si>
  <si>
    <t>水道事業会計</t>
  </si>
  <si>
    <t>三田市民病院事業会計</t>
  </si>
  <si>
    <t>一般会計</t>
  </si>
  <si>
    <t>下水道事業会計</t>
  </si>
  <si>
    <t>介護保険事業特別会計</t>
  </si>
  <si>
    <t>国民健康保険事業特別会計</t>
  </si>
  <si>
    <t>農業共済事業特別会計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</si>
  <si>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</si>
  <si>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</si>
  <si>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</si>
  <si>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</si>
  <si>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</si>
  <si>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</si>
  <si>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</si>
  <si>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</si>
  <si>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</si>
  <si>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</si>
  <si>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</si>
  <si>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15" eb="17">
      <t>トクベツ</t>
    </rPh>
    <phoneticPr fontId="2"/>
  </si>
  <si>
    <t>-</t>
    <phoneticPr fontId="2"/>
  </si>
  <si>
    <t>-</t>
    <phoneticPr fontId="2"/>
  </si>
  <si>
    <t>三田地域振興㈱</t>
    <rPh sb="0" eb="2">
      <t>サンダ</t>
    </rPh>
    <rPh sb="2" eb="4">
      <t>チイキ</t>
    </rPh>
    <rPh sb="4" eb="6">
      <t>シンコウ</t>
    </rPh>
    <phoneticPr fontId="2"/>
  </si>
  <si>
    <t>兵庫県信用保証協会</t>
    <rPh sb="0" eb="3">
      <t>ヒョウゴケン</t>
    </rPh>
    <rPh sb="3" eb="5">
      <t>シンヨウ</t>
    </rPh>
    <rPh sb="5" eb="7">
      <t>ホショウ</t>
    </rPh>
    <rPh sb="7" eb="9">
      <t>キョウカイ</t>
    </rPh>
    <phoneticPr fontId="2"/>
  </si>
  <si>
    <t>三田駅前一番館基金</t>
    <rPh sb="0" eb="2">
      <t>サンダ</t>
    </rPh>
    <rPh sb="2" eb="4">
      <t>エキマエ</t>
    </rPh>
    <rPh sb="4" eb="6">
      <t>イチバン</t>
    </rPh>
    <rPh sb="6" eb="7">
      <t>カン</t>
    </rPh>
    <rPh sb="7" eb="9">
      <t>キキン</t>
    </rPh>
    <phoneticPr fontId="11"/>
  </si>
  <si>
    <t>北摂三田ニュータウン施設整備管理基金</t>
    <rPh sb="0" eb="2">
      <t>ホクセツ</t>
    </rPh>
    <rPh sb="2" eb="4">
      <t>サンダ</t>
    </rPh>
    <rPh sb="10" eb="12">
      <t>シセツ</t>
    </rPh>
    <rPh sb="12" eb="14">
      <t>セイビ</t>
    </rPh>
    <rPh sb="14" eb="16">
      <t>カンリ</t>
    </rPh>
    <rPh sb="16" eb="18">
      <t>キキン</t>
    </rPh>
    <phoneticPr fontId="11"/>
  </si>
  <si>
    <t>地域福祉基金</t>
    <rPh sb="0" eb="2">
      <t>チイキ</t>
    </rPh>
    <rPh sb="2" eb="4">
      <t>フクシ</t>
    </rPh>
    <rPh sb="4" eb="6">
      <t>キキン</t>
    </rPh>
    <phoneticPr fontId="11"/>
  </si>
  <si>
    <t>ありがとう！三田っ子応援基金</t>
    <rPh sb="6" eb="8">
      <t>サンダ</t>
    </rPh>
    <rPh sb="9" eb="10">
      <t>コ</t>
    </rPh>
    <rPh sb="10" eb="12">
      <t>オウエン</t>
    </rPh>
    <rPh sb="12" eb="14">
      <t>キキン</t>
    </rPh>
    <phoneticPr fontId="11"/>
  </si>
  <si>
    <t>公共施設等整備基金</t>
    <rPh sb="0" eb="2">
      <t>コウキョウ</t>
    </rPh>
    <rPh sb="2" eb="4">
      <t>シセツ</t>
    </rPh>
    <rPh sb="4" eb="5">
      <t>トウ</t>
    </rPh>
    <rPh sb="5" eb="7">
      <t>セイビ</t>
    </rPh>
    <rPh sb="7" eb="9">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</si>
  <si>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</si>
  <si>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</si>
  <si>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</si>
  <si>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</si>
  <si>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</si>
  <si>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類似団体内平均値と比較し9.5ポイント低くなっており、将来負担は低く抑えられています。また、有形固定資産減価償却率は比較的新しい施設が多いため、全国平均・兵庫県平均・類似団体と比べ低くなっています。
今後は、施設の老朽化が進むことに伴う改修費用等に対する市債増加が見込まれることから、将来負担比率も上昇傾向になる見込みです。これらを踏まえ、公共施設マネジメントによる計画的な施設整備により将来負担比率の上昇率を緩和していく必要があります。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</si>
  <si>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</si>
  <si>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</si>
  <si>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</si>
  <si>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</si>
  <si>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</si>
  <si>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</si>
  <si>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（将来負担比率）26年度から比率がプラスとなり、28年度には6.6となりましたが、29年度は28年度と比較して3.9ポイント低下し、H30年度はさらに低下し、マイナスになりました。　これは、市債等将来債務の減少率が基金の減少率を上回ったためです。引き続き地方債残高の適正化及び基金取崩しの抑制などにより将来負担の軽減に努める必要があります。
(実質公債費比率)類似団体平均値より高い水準ではありますが、前年度比0.8ポイント改善しました。これは、元利償還金が減少する一方で、標準財政規模は微増したためです。今後も、地方債残高の適正化などにより、財政の健全化に取り組む必要があります。
</t>
    <rPh sb="69" eb="71">
      <t>ネンド</t>
    </rPh>
    <rPh sb="75" eb="77">
      <t>テイカ</t>
    </rPh>
    <rPh sb="245" eb="246">
      <t>ゾウ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</si>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</sst>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c:ext xmlns:c16="http://schemas.microsoft.com/office/drawing/2014/chart" uri="{C3380CC4-5D6E-409C-BE32-E72D297353CC}">
              <c16:uniqueId val="{00000000-F31A-4134-876D-43C99C9243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62094</c:v>
                </c:pt>
                <c:pt idx="1">
                  <c:v>32884</c:v>
                </c:pt>
                <c:pt idx="2">
                  <c:v>44193</c:v>
                </c:pt>
                <c:pt idx="3">
                  <c:v>25212</c:v>
                </c:pt>
                <c:pt idx="4">
                  <c:v>23540</c:v>
                </c:pt>
              </c:numCache>
            </c:numRef>
          </c:val>
          <c:smooth val="0"/>
          <c:extLst>
            <c:ext xmlns:c16="http://schemas.microsoft.com/office/drawing/2014/chart" uri="{C3380CC4-5D6E-409C-BE32-E72D297353CC}">
              <c16:uniqueId val="{00000001-F31A-4134-876D-43C99C9243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c:v>
                </c:pt>
                <c:pt idx="1">
                  <c:v>2.34</c:v>
                </c:pt>
                <c:pt idx="2">
                  <c:v>1.62</c:v>
                </c:pt>
                <c:pt idx="3">
                  <c:v>1.79</c:v>
                </c:pt>
                <c:pt idx="4">
                  <c:v>2.0699999999999998</c:v>
                </c:pt>
              </c:numCache>
            </c:numRef>
          </c:val>
          <c:extLst>
            <c:ext xmlns:c16="http://schemas.microsoft.com/office/drawing/2014/chart" uri="{C3380CC4-5D6E-409C-BE32-E72D297353CC}">
              <c16:uniqueId val="{00000000-DD1D-49BB-8D39-2257476058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14.03</c:v>
                </c:pt>
                <c:pt idx="1">
                  <c:v>13.9</c:v>
                </c:pt>
                <c:pt idx="2">
                  <c:v>13.84</c:v>
                </c:pt>
                <c:pt idx="3">
                  <c:v>12.27</c:v>
                </c:pt>
                <c:pt idx="4">
                  <c:v>12.19</c:v>
                </c:pt>
              </c:numCache>
            </c:numRef>
          </c:val>
          <c:extLst>
            <c:ext xmlns:c16="http://schemas.microsoft.com/office/drawing/2014/chart" uri="{C3380CC4-5D6E-409C-BE32-E72D297353CC}">
              <c16:uniqueId val="{00000001-DD1D-49BB-8D39-2257476058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-0.22</c:v>
                </c:pt>
                <c:pt idx="1">
                  <c:v>0.36</c:v>
                </c:pt>
                <c:pt idx="2">
                  <c:v>-0.71</c:v>
                </c:pt>
                <c:pt idx="3">
                  <c:v>-1.45</c:v>
                </c:pt>
                <c:pt idx="4">
                  <c:v>0.28999999999999998</c:v>
                </c:pt>
              </c:numCache>
            </c:numRef>
          </c:val>
          <c:smooth val="0"/>
          <c:extLst>
            <c:ext xmlns:c16="http://schemas.microsoft.com/office/drawing/2014/chart" uri="{C3380CC4-5D6E-409C-BE32-E72D297353CC}">
              <c16:uniqueId val="{00000002-DD1D-49BB-8D39-2257476058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0-0509-4201-8F58-4B06BF0C6E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09-4201-8F58-4B06BF0C6E5B}"/>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0.13</c:v>
                </c:pt>
                <c:pt idx="2">
                  <c:v>#N/A</c:v>
                </c:pt>
                <c:pt idx="3">
                  <c:v>0.12</c:v>
                </c:pt>
                <c:pt idx="4">
                  <c:v>#N/A</c:v>
                </c:pt>
                <c:pt idx="5">
                  <c:v>0.14000000000000001</c:v>
                </c:pt>
                <c:pt idx="6">
                  <c:v>#N/A</c:v>
                </c:pt>
                <c:pt idx="7">
                  <c:v>0.14000000000000001</c:v>
                </c:pt>
                <c:pt idx="8">
                  <c:v>#N/A</c:v>
                </c:pt>
                <c:pt idx="9">
                  <c:v>0.15</c:v>
                </c:pt>
              </c:numCache>
            </c:numRef>
          </c:val>
          <c:extLst>
            <c:ext xmlns:c16="http://schemas.microsoft.com/office/drawing/2014/chart" uri="{C3380CC4-5D6E-409C-BE32-E72D297353CC}">
              <c16:uniqueId val="{00000002-0509-4201-8F58-4B06BF0C6E5B}"/>
            </c:ext>
          </c:extLst>
        </c:ser>
        <c:ser>
          <c:idx val="3"/>
          <c:order val="3"/>
          <c:tx>
            <c:strRef>
              <c:f>データシート!$A$30</c:f>
              <c:strCache>
                <c:ptCount val="1"/>
                <c:pt idx="0">
                  <c:v>農業共済事業特別会計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0.35</c:v>
                </c:pt>
                <c:pt idx="2">
                  <c:v>#N/A</c:v>
                </c:pt>
                <c:pt idx="3">
                  <c:v>0.35</c:v>
                </c:pt>
                <c:pt idx="4">
                  <c:v>#N/A</c:v>
                </c:pt>
                <c:pt idx="5">
                  <c:v>0.35</c:v>
                </c:pt>
                <c:pt idx="6">
                  <c:v>#N/A</c:v>
                </c:pt>
                <c:pt idx="7">
                  <c:v>0.34</c:v>
                </c:pt>
                <c:pt idx="8">
                  <c:v>#N/A</c:v>
                </c:pt>
                <c:pt idx="9">
                  <c:v>0.33</c:v>
                </c:pt>
              </c:numCache>
            </c:numRef>
          </c:val>
          <c:extLst>
            <c:ext xmlns:c16="http://schemas.microsoft.com/office/drawing/2014/chart" uri="{C3380CC4-5D6E-409C-BE32-E72D297353CC}">
              <c16:uniqueId val="{00000003-0509-4201-8F58-4B06BF0C6E5B}"/>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0.03</c:v>
                </c:pt>
                <c:pt idx="4">
                  <c:v>#N/A</c:v>
                </c:pt>
                <c:pt idx="5">
                  <c:v>0.87</c:v>
                </c:pt>
                <c:pt idx="6">
                  <c:v>#N/A</c:v>
                </c:pt>
                <c:pt idx="7">
                  <c:v>0.94</c:v>
                </c:pt>
                <c:pt idx="8">
                  <c:v>#N/A</c:v>
                </c:pt>
                <c:pt idx="9">
                  <c:v>0.78</c:v>
                </c:pt>
              </c:numCache>
            </c:numRef>
          </c:val>
          <c:extLst>
            <c:ext xmlns:c16="http://schemas.microsoft.com/office/drawing/2014/chart" uri="{C3380CC4-5D6E-409C-BE32-E72D297353CC}">
              <c16:uniqueId val="{00000004-0509-4201-8F58-4B06BF0C6E5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0.47</c:v>
                </c:pt>
                <c:pt idx="4">
                  <c:v>#N/A</c:v>
                </c:pt>
                <c:pt idx="5">
                  <c:v>0.63</c:v>
                </c:pt>
                <c:pt idx="6">
                  <c:v>#N/A</c:v>
                </c:pt>
                <c:pt idx="7">
                  <c:v>0.72</c:v>
                </c:pt>
                <c:pt idx="8">
                  <c:v>#N/A</c:v>
                </c:pt>
                <c:pt idx="9">
                  <c:v>0.89</c:v>
                </c:pt>
              </c:numCache>
            </c:numRef>
          </c:val>
          <c:extLst>
            <c:ext xmlns:c16="http://schemas.microsoft.com/office/drawing/2014/chart" uri="{C3380CC4-5D6E-409C-BE32-E72D297353CC}">
              <c16:uniqueId val="{00000005-0509-4201-8F58-4B06BF0C6E5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1.1299999999999999</c:v>
                </c:pt>
                <c:pt idx="2">
                  <c:v>#N/A</c:v>
                </c:pt>
                <c:pt idx="3">
                  <c:v>1.06</c:v>
                </c:pt>
                <c:pt idx="4">
                  <c:v>#N/A</c:v>
                </c:pt>
                <c:pt idx="5">
                  <c:v>1.35</c:v>
                </c:pt>
                <c:pt idx="6">
                  <c:v>#N/A</c:v>
                </c:pt>
                <c:pt idx="7">
                  <c:v>1.8</c:v>
                </c:pt>
                <c:pt idx="8">
                  <c:v>#N/A</c:v>
                </c:pt>
                <c:pt idx="9">
                  <c:v>1.86</c:v>
                </c:pt>
              </c:numCache>
            </c:numRef>
          </c:val>
          <c:extLst>
            <c:ext xmlns:c16="http://schemas.microsoft.com/office/drawing/2014/chart" uri="{C3380CC4-5D6E-409C-BE32-E72D297353CC}">
              <c16:uniqueId val="{00000006-0509-4201-8F58-4B06BF0C6E5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c:v>
                </c:pt>
                <c:pt idx="2">
                  <c:v>#N/A</c:v>
                </c:pt>
                <c:pt idx="3">
                  <c:v>2.33</c:v>
                </c:pt>
                <c:pt idx="4">
                  <c:v>#N/A</c:v>
                </c:pt>
                <c:pt idx="5">
                  <c:v>1.61</c:v>
                </c:pt>
                <c:pt idx="6">
                  <c:v>#N/A</c:v>
                </c:pt>
                <c:pt idx="7">
                  <c:v>1.78</c:v>
                </c:pt>
                <c:pt idx="8">
                  <c:v>#N/A</c:v>
                </c:pt>
                <c:pt idx="9">
                  <c:v>2.06</c:v>
                </c:pt>
              </c:numCache>
            </c:numRef>
          </c:val>
          <c:extLst>
            <c:ext xmlns:c16="http://schemas.microsoft.com/office/drawing/2014/chart" uri="{C3380CC4-5D6E-409C-BE32-E72D297353CC}">
              <c16:uniqueId val="{00000007-0509-4201-8F58-4B06BF0C6E5B}"/>
            </c:ext>
          </c:extLst>
        </c:ser>
        <c:ser>
          <c:idx val="8"/>
          <c:order val="8"/>
          <c:tx>
            <c:strRef>
              <c:f>データシート!$A$35</c:f>
              <c:strCache>
                <c:ptCount val="1"/>
                <c:pt idx="0">
                  <c:v>三田市民病院事業会計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8.77</c:v>
                </c:pt>
                <c:pt idx="2">
                  <c:v>#N/A</c:v>
                </c:pt>
                <c:pt idx="3">
                  <c:v>6.6</c:v>
                </c:pt>
                <c:pt idx="4">
                  <c:v>#N/A</c:v>
                </c:pt>
                <c:pt idx="5">
                  <c:v>4.96</c:v>
                </c:pt>
                <c:pt idx="6">
                  <c:v>#N/A</c:v>
                </c:pt>
                <c:pt idx="7">
                  <c:v>3.49</c:v>
                </c:pt>
                <c:pt idx="8">
                  <c:v>#N/A</c:v>
                </c:pt>
                <c:pt idx="9">
                  <c:v>2.93</c:v>
                </c:pt>
              </c:numCache>
            </c:numRef>
          </c:val>
          <c:extLst>
            <c:ext xmlns:c16="http://schemas.microsoft.com/office/drawing/2014/chart" uri="{C3380CC4-5D6E-409C-BE32-E72D297353CC}">
              <c16:uniqueId val="{00000008-0509-4201-8F58-4B06BF0C6E5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18.13</c:v>
                </c:pt>
                <c:pt idx="2">
                  <c:v>#N/A</c:v>
                </c:pt>
                <c:pt idx="3">
                  <c:v>18.77</c:v>
                </c:pt>
                <c:pt idx="4">
                  <c:v>#N/A</c:v>
                </c:pt>
                <c:pt idx="5">
                  <c:v>21.36</c:v>
                </c:pt>
                <c:pt idx="6">
                  <c:v>#N/A</c:v>
                </c:pt>
                <c:pt idx="7">
                  <c:v>20.350000000000001</c:v>
                </c:pt>
                <c:pt idx="8">
                  <c:v>#N/A</c:v>
                </c:pt>
                <c:pt idx="9">
                  <c:v>15.32</c:v>
                </c:pt>
              </c:numCache>
            </c:numRef>
          </c:val>
          <c:extLst>
            <c:ext xmlns:c16="http://schemas.microsoft.com/office/drawing/2014/chart" uri="{C3380CC4-5D6E-409C-BE32-E72D297353CC}">
              <c16:uniqueId val="{00000009-0509-4201-8F58-4B06BF0C6E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5651</c:v>
                </c:pt>
                <c:pt idx="5">
                  <c:v>5440</c:v>
                </c:pt>
                <c:pt idx="8">
                  <c:v>5414</c:v>
                </c:pt>
                <c:pt idx="11">
                  <c:v>5257</c:v>
                </c:pt>
                <c:pt idx="14">
                  <c:v>5138</c:v>
                </c:pt>
              </c:numCache>
            </c:numRef>
          </c:val>
          <c:extLst>
            <c:ext xmlns:c16="http://schemas.microsoft.com/office/drawing/2014/chart" uri="{C3380CC4-5D6E-409C-BE32-E72D297353CC}">
              <c16:uniqueId val="{00000000-37B8-4FBD-8A7F-C71AA63B5A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B8-4FBD-8A7F-C71AA63B5A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871</c:v>
                </c:pt>
                <c:pt idx="3">
                  <c:v>867</c:v>
                </c:pt>
                <c:pt idx="6">
                  <c:v>857</c:v>
                </c:pt>
                <c:pt idx="9">
                  <c:v>859</c:v>
                </c:pt>
                <c:pt idx="12">
                  <c:v>787</c:v>
                </c:pt>
              </c:numCache>
            </c:numRef>
          </c:val>
          <c:extLst>
            <c:ext xmlns:c16="http://schemas.microsoft.com/office/drawing/2014/chart" uri="{C3380CC4-5D6E-409C-BE32-E72D297353CC}">
              <c16:uniqueId val="{00000002-37B8-4FBD-8A7F-C71AA63B5A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37B8-4FBD-8A7F-C71AA63B5A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1841</c:v>
                </c:pt>
                <c:pt idx="3">
                  <c:v>1947</c:v>
                </c:pt>
                <c:pt idx="6">
                  <c:v>1965</c:v>
                </c:pt>
                <c:pt idx="9">
                  <c:v>1760</c:v>
                </c:pt>
                <c:pt idx="12">
                  <c:v>1693</c:v>
                </c:pt>
              </c:numCache>
            </c:numRef>
          </c:val>
          <c:extLst>
            <c:ext xmlns:c16="http://schemas.microsoft.com/office/drawing/2014/chart" uri="{C3380CC4-5D6E-409C-BE32-E72D297353CC}">
              <c16:uniqueId val="{00000004-37B8-4FBD-8A7F-C71AA63B5A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39</c:v>
                </c:pt>
                <c:pt idx="3">
                  <c:v>20</c:v>
                </c:pt>
                <c:pt idx="6">
                  <c:v>0</c:v>
                </c:pt>
                <c:pt idx="9">
                  <c:v>0</c:v>
                </c:pt>
                <c:pt idx="12">
                  <c:v>0</c:v>
                </c:pt>
              </c:numCache>
            </c:numRef>
          </c:val>
          <c:extLst>
            <c:ext xmlns:c16="http://schemas.microsoft.com/office/drawing/2014/chart" uri="{C3380CC4-5D6E-409C-BE32-E72D297353CC}">
              <c16:uniqueId val="{00000005-37B8-4FBD-8A7F-C71AA63B5A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B8-4FBD-8A7F-C71AA63B5A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4371</c:v>
                </c:pt>
                <c:pt idx="3">
                  <c:v>4237</c:v>
                </c:pt>
                <c:pt idx="6">
                  <c:v>4062</c:v>
                </c:pt>
                <c:pt idx="9">
                  <c:v>3980</c:v>
                </c:pt>
                <c:pt idx="12">
                  <c:v>3869</c:v>
                </c:pt>
              </c:numCache>
            </c:numRef>
          </c:val>
          <c:extLst>
            <c:ext xmlns:c16="http://schemas.microsoft.com/office/drawing/2014/chart" uri="{C3380CC4-5D6E-409C-BE32-E72D297353CC}">
              <c16:uniqueId val="{00000007-37B8-4FBD-8A7F-C71AA63B5A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1473</c:v>
                </c:pt>
                <c:pt idx="2">
                  <c:v>#N/A</c:v>
                </c:pt>
                <c:pt idx="3">
                  <c:v>#N/A</c:v>
                </c:pt>
                <c:pt idx="4">
                  <c:v>1633</c:v>
                </c:pt>
                <c:pt idx="5">
                  <c:v>#N/A</c:v>
                </c:pt>
                <c:pt idx="6">
                  <c:v>#N/A</c:v>
                </c:pt>
                <c:pt idx="7">
                  <c:v>1472</c:v>
                </c:pt>
                <c:pt idx="8">
                  <c:v>#N/A</c:v>
                </c:pt>
                <c:pt idx="9">
                  <c:v>#N/A</c:v>
                </c:pt>
                <c:pt idx="10">
                  <c:v>1344</c:v>
                </c:pt>
                <c:pt idx="11">
                  <c:v>#N/A</c:v>
                </c:pt>
                <c:pt idx="12">
                  <c:v>#N/A</c:v>
                </c:pt>
                <c:pt idx="13">
                  <c:v>1213</c:v>
                </c:pt>
                <c:pt idx="14">
                  <c:v>#N/A</c:v>
                </c:pt>
              </c:numCache>
            </c:numRef>
          </c:val>
          <c:smooth val="0"/>
          <c:extLst>
            <c:ext xmlns:c16="http://schemas.microsoft.com/office/drawing/2014/chart" uri="{C3380CC4-5D6E-409C-BE32-E72D297353CC}">
              <c16:uniqueId val="{00000008-37B8-4FBD-8A7F-C71AA63B5A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40210</c:v>
                </c:pt>
                <c:pt idx="5">
                  <c:v>38909</c:v>
                </c:pt>
                <c:pt idx="8">
                  <c:v>37203</c:v>
                </c:pt>
                <c:pt idx="11">
                  <c:v>35520</c:v>
                </c:pt>
                <c:pt idx="14">
                  <c:v>33911</c:v>
                </c:pt>
              </c:numCache>
            </c:numRef>
          </c:val>
          <c:extLst>
            <c:ext xmlns:c16="http://schemas.microsoft.com/office/drawing/2014/chart" uri="{C3380CC4-5D6E-409C-BE32-E72D297353CC}">
              <c16:uniqueId val="{00000000-2FAA-410B-9B85-75EAD1A387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8749</c:v>
                </c:pt>
                <c:pt idx="5">
                  <c:v>7631</c:v>
                </c:pt>
                <c:pt idx="8">
                  <c:v>7673</c:v>
                </c:pt>
                <c:pt idx="11">
                  <c:v>7161</c:v>
                </c:pt>
                <c:pt idx="14">
                  <c:v>6686</c:v>
                </c:pt>
              </c:numCache>
            </c:numRef>
          </c:val>
          <c:extLst>
            <c:ext xmlns:c16="http://schemas.microsoft.com/office/drawing/2014/chart" uri="{C3380CC4-5D6E-409C-BE32-E72D297353CC}">
              <c16:uniqueId val="{00000001-2FAA-410B-9B85-75EAD1A387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10956</c:v>
                </c:pt>
                <c:pt idx="5">
                  <c:v>9997</c:v>
                </c:pt>
                <c:pt idx="8">
                  <c:v>8094</c:v>
                </c:pt>
                <c:pt idx="11">
                  <c:v>7703</c:v>
                </c:pt>
                <c:pt idx="14">
                  <c:v>7929</c:v>
                </c:pt>
              </c:numCache>
            </c:numRef>
          </c:val>
          <c:extLst>
            <c:ext xmlns:c16="http://schemas.microsoft.com/office/drawing/2014/chart" uri="{C3380CC4-5D6E-409C-BE32-E72D297353CC}">
              <c16:uniqueId val="{00000002-2FAA-410B-9B85-75EAD1A387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AA-410B-9B85-75EAD1A387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AA-410B-9B85-75EAD1A387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1</c:v>
                </c:pt>
                <c:pt idx="6">
                  <c:v>2</c:v>
                </c:pt>
                <c:pt idx="9">
                  <c:v>3</c:v>
                </c:pt>
                <c:pt idx="12">
                  <c:v>1</c:v>
                </c:pt>
              </c:numCache>
            </c:numRef>
          </c:val>
          <c:extLst>
            <c:ext xmlns:c16="http://schemas.microsoft.com/office/drawing/2014/chart" uri="{C3380CC4-5D6E-409C-BE32-E72D297353CC}">
              <c16:uniqueId val="{00000005-2FAA-410B-9B85-75EAD1A387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AA-410B-9B85-75EAD1A387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c:v>
                </c:pt>
                <c:pt idx="3">
                  <c:v>12</c:v>
                </c:pt>
                <c:pt idx="6">
                  <c:v>10</c:v>
                </c:pt>
                <c:pt idx="9">
                  <c:v>12</c:v>
                </c:pt>
                <c:pt idx="12">
                  <c:v>10</c:v>
                </c:pt>
              </c:numCache>
            </c:numRef>
          </c:val>
          <c:extLst>
            <c:ext xmlns:c16="http://schemas.microsoft.com/office/drawing/2014/chart" uri="{C3380CC4-5D6E-409C-BE32-E72D297353CC}">
              <c16:uniqueId val="{00000007-2FAA-410B-9B85-75EAD1A387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15569</c:v>
                </c:pt>
                <c:pt idx="3">
                  <c:v>14162</c:v>
                </c:pt>
                <c:pt idx="6">
                  <c:v>13157</c:v>
                </c:pt>
                <c:pt idx="9">
                  <c:v>11740</c:v>
                </c:pt>
                <c:pt idx="12">
                  <c:v>10374</c:v>
                </c:pt>
              </c:numCache>
            </c:numRef>
          </c:val>
          <c:extLst>
            <c:ext xmlns:c16="http://schemas.microsoft.com/office/drawing/2014/chart" uri="{C3380CC4-5D6E-409C-BE32-E72D297353CC}">
              <c16:uniqueId val="{00000008-2FAA-410B-9B85-75EAD1A387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4885</c:v>
                </c:pt>
                <c:pt idx="3">
                  <c:v>4234</c:v>
                </c:pt>
                <c:pt idx="6">
                  <c:v>3563</c:v>
                </c:pt>
                <c:pt idx="9">
                  <c:v>2857</c:v>
                </c:pt>
                <c:pt idx="12">
                  <c:v>2191</c:v>
                </c:pt>
              </c:numCache>
            </c:numRef>
          </c:val>
          <c:extLst>
            <c:ext xmlns:c16="http://schemas.microsoft.com/office/drawing/2014/chart" uri="{C3380CC4-5D6E-409C-BE32-E72D297353CC}">
              <c16:uniqueId val="{00000009-2FAA-410B-9B85-75EAD1A387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39771</c:v>
                </c:pt>
                <c:pt idx="3">
                  <c:v>38524</c:v>
                </c:pt>
                <c:pt idx="6">
                  <c:v>37473</c:v>
                </c:pt>
                <c:pt idx="9">
                  <c:v>36295</c:v>
                </c:pt>
                <c:pt idx="12">
                  <c:v>35242</c:v>
                </c:pt>
              </c:numCache>
            </c:numRef>
          </c:val>
          <c:extLst>
            <c:ext xmlns:c16="http://schemas.microsoft.com/office/drawing/2014/chart" uri="{C3380CC4-5D6E-409C-BE32-E72D297353CC}">
              <c16:uniqueId val="{0000000A-2FAA-410B-9B85-75EAD1A387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324</c:v>
                </c:pt>
                <c:pt idx="2">
                  <c:v>#N/A</c:v>
                </c:pt>
                <c:pt idx="3">
                  <c:v>#N/A</c:v>
                </c:pt>
                <c:pt idx="4">
                  <c:v>396</c:v>
                </c:pt>
                <c:pt idx="5">
                  <c:v>#N/A</c:v>
                </c:pt>
                <c:pt idx="6">
                  <c:v>#N/A</c:v>
                </c:pt>
                <c:pt idx="7">
                  <c:v>1235</c:v>
                </c:pt>
                <c:pt idx="8">
                  <c:v>#N/A</c:v>
                </c:pt>
                <c:pt idx="9">
                  <c:v>#N/A</c:v>
                </c:pt>
                <c:pt idx="10">
                  <c:v>523</c:v>
                </c:pt>
                <c:pt idx="11">
                  <c:v>#N/A</c:v>
                </c:pt>
                <c:pt idx="12">
                  <c:v>#N/A</c:v>
                </c:pt>
                <c:pt idx="13">
                  <c:v>0</c:v>
                </c:pt>
                <c:pt idx="14">
                  <c:v>#N/A</c:v>
                </c:pt>
              </c:numCache>
            </c:numRef>
          </c:val>
          <c:smooth val="0"/>
          <c:extLst>
            <c:ext xmlns:c16="http://schemas.microsoft.com/office/drawing/2014/chart" uri="{C3380CC4-5D6E-409C-BE32-E72D297353CC}">
              <c16:uniqueId val="{0000000B-2FAA-410B-9B85-75EAD1A387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3175</c:v>
                </c:pt>
                <c:pt idx="1">
                  <c:v>2806</c:v>
                </c:pt>
                <c:pt idx="2">
                  <c:v>2806</c:v>
                </c:pt>
              </c:numCache>
            </c:numRef>
          </c:val>
          <c:extLst>
            <c:ext xmlns:c16="http://schemas.microsoft.com/office/drawing/2014/chart" uri="{C3380CC4-5D6E-409C-BE32-E72D297353CC}">
              <c16:uniqueId val="{00000000-2517-460F-A78B-E5F3688383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605</c:v>
                </c:pt>
                <c:pt idx="1">
                  <c:v>792</c:v>
                </c:pt>
                <c:pt idx="2">
                  <c:v>997</c:v>
                </c:pt>
              </c:numCache>
            </c:numRef>
          </c:val>
          <c:extLst>
            <c:ext xmlns:c16="http://schemas.microsoft.com/office/drawing/2014/chart" uri="{C3380CC4-5D6E-409C-BE32-E72D297353CC}">
              <c16:uniqueId val="{00000001-2517-460F-A78B-E5F3688383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3220</c:v>
                </c:pt>
                <c:pt idx="1">
                  <c:v>2915</c:v>
                </c:pt>
                <c:pt idx="2">
                  <c:v>2854</c:v>
                </c:pt>
              </c:numCache>
            </c:numRef>
          </c:val>
          <c:extLst>
            <c:ext xmlns:c16="http://schemas.microsoft.com/office/drawing/2014/chart" uri="{C3380CC4-5D6E-409C-BE32-E72D297353CC}">
              <c16:uniqueId val="{00000002-2517-460F-A78B-E5F3688383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{C512BC53-CB70-430D-BBB2-296AA8466A55}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86C-4A76-B0E3-05577400BD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{A9A6CEC4-E005-4681-805E-15B50F4121D9}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6C-4A76-B0E3-05577400BD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{7141FB28-466E-4CAC-8E8D-9A89458BE64A}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6C-4A76-B0E3-05577400BD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{BCD045AE-AD50-447C-BC78-CA421B4CD6C9}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6C-4A76-B0E3-05577400BD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{790AC601-5063-4C1D-9D8A-C0CD32F4329F}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6C-4A76-B0E3-05577400BDF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{43FA228D-B439-4F14-AFBA-8272515CFA96}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86C-4A76-B0E3-05577400BDF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{78664618-CE3A-486C-87AC-2158F9E19B06}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86C-4A76-B0E3-05577400BDF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{8AFC8200-2931-43E3-9D60-FC1DAA805B79}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86C-4A76-B0E3-05577400BDF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{8135DAC5-9C58-42E0-926E-50474FD556C0}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86C-4A76-B0E3-05577400BD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43.9</c:v>
                </c:pt>
                <c:pt idx="16">
                  <c:v>45.8</c:v>
                </c:pt>
                <c:pt idx="24">
                  <c:v>46.8</c:v>
                </c:pt>
              </c:numCache>
            </c:numRef>
          </c:xVal>
          <c:yVal>
            <c:numRef>
              <c:f>公会計指標分析・財政指標組合せ分析表!$BP$51:$DC$51</c:f>
              <c:numCache>
                <c:formatCode>#,##0.0;"▲ "#,##0.0</c:formatCode>
                <c:ptCount val="40"/>
                <c:pt idx="8">
                  <c:v>2.1</c:v>
                </c:pt>
                <c:pt idx="16">
                  <c:v>6.6</c:v>
                </c:pt>
                <c:pt idx="24">
                  <c:v>2.7</c:v>
                </c:pt>
              </c:numCache>
            </c:numRef>
          </c:yVal>
          <c:smooth val="0"/>
          <c:extLst>
            <c:ext xmlns:c16="http://schemas.microsoft.com/office/drawing/2014/chart" uri="{C3380CC4-5D6E-409C-BE32-E72D297353CC}">
              <c16:uniqueId val="{00000009-A86C-4A76-B0E3-05577400BD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{67D01643-13F8-4AF0-9EB7-D023FD0EC3EE}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86C-4A76-B0E3-05577400BD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{92CCDF86-2779-4AF5-92EE-DE62C727BE5E}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6C-4A76-B0E3-05577400BD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{25BD123F-1186-4255-BB75-1AB9C61378A3}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6C-4A76-B0E3-05577400BD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{1146D1DE-BD8B-4483-8455-DCCF5F7752EF}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6C-4A76-B0E3-05577400BD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{9110817B-8069-4B60-A727-4E270202A56D}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6C-4A76-B0E3-05577400BDF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{F5C744FC-84A2-467F-9485-AA8D7A677F93}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86C-4A76-B0E3-05577400BDF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{E10CAB35-EC6F-4F11-AFC9-A89A62D660BD}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86C-4A76-B0E3-05577400BDF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{D3F61D1F-2875-4D49-8A13-CB3A0D65430A}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86C-4A76-B0E3-05577400BDF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{4A88018E-05F6-451E-8756-06AD9E4B47F7}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86C-4A76-B0E3-05577400BD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60.1</c:v>
                </c:pt>
                <c:pt idx="24">
                  <c:v>61.2</c:v>
                </c:pt>
              </c:numCache>
            </c:numRef>
          </c:xVal>
          <c:yVal>
            <c:numRef>
              <c:f>公会計指標分析・財政指標組合せ分析表!$BP$55:$DC$55</c:f>
              <c:numCache>
                <c:formatCode>#,##0.0;"▲ "#,##0.0</c:formatCode>
                <c:ptCount val="40"/>
                <c:pt idx="8">
                  <c:v>17.8</c:v>
                </c:pt>
                <c:pt idx="16">
                  <c:v>15</c:v>
                </c:pt>
                <c:pt idx="24">
                  <c:v>12.2</c:v>
                </c:pt>
              </c:numCache>
            </c:numRef>
          </c:yVal>
          <c:smooth val="0"/>
          <c:extLst>
            <c:ext xmlns:c16="http://schemas.microsoft.com/office/drawing/2014/chart" uri="{C3380CC4-5D6E-409C-BE32-E72D297353CC}">
              <c16:uniqueId val="{00000013-A86C-4A76-B0E3-05577400BDF9}"/>
            </c:ext>
          </c:extLst>
        </c:ser>
        <c:dLbls>
          <c:showLegendKey val="0"/>
          <c:showVal val="1"/>
          <c:showCatName val="0"/>
          <c:showSerName val="0"/>
          <c:showPercent val="0"/>
          <c:showBubbleSize val="0"/>
        </c:dLbls>
        <c:axId val="46179840"/>
        <c:axId val="46181760"/>
      </c:scatterChart>
      <c:valAx>
        <c:axId val="46179840"/>
        <c:scaling>
          <c:orientation val="minMax"/>
          <c:max val="63"/>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{3DEA1467-B0D0-4768-8313-1F88039548DC}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550-4F19-AEC5-5CC681872C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{28C32CAF-17DE-4C02-A09A-9ED44ED85F3D}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50-4F19-AEC5-5CC681872C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{2401E0FA-A59E-4DD5-959F-8EF7F265AFB6}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50-4F19-AEC5-5CC681872C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{A9E9F1B6-FB3E-46EF-8E86-EA0D6C8C5BBA}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50-4F19-AEC5-5CC681872C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{6D2CC8F5-DBA2-4665-8899-AD59352C4B53}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50-4F19-AEC5-5CC681872C8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{7CA7D81B-D6A0-48C6-975F-18F2FBC67C12}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550-4F19-AEC5-5CC681872C8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{66CC25B2-F0F2-43CB-9D0C-EE7E220CE56A}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550-4F19-AEC5-5CC681872C8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{56C089E8-3318-4AF9-AC56-FA66C33D078D}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550-4F19-AEC5-5CC681872C8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{816B075B-EAB3-45AE-80FA-243BC1DE69F5}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550-4F19-AEC5-5CC681872C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8.9</c:v>
                </c:pt>
                <c:pt idx="16">
                  <c:v>8.3000000000000007</c:v>
                </c:pt>
                <c:pt idx="24">
                  <c:v>7.9</c:v>
                </c:pt>
                <c:pt idx="32">
                  <c:v>7.1</c:v>
                </c:pt>
              </c:numCache>
            </c:numRef>
          </c:xVal>
          <c:yVal>
            <c:numRef>
              <c:f>公会計指標分析・財政指標組合せ分析表!$BP$73:$DC$73</c:f>
              <c:numCache>
                <c:formatCode>#,##0.0;"▲ "#,##0.0</c:formatCode>
                <c:ptCount val="40"/>
                <c:pt idx="0">
                  <c:v>1.7</c:v>
                </c:pt>
                <c:pt idx="8">
                  <c:v>2.1</c:v>
                </c:pt>
                <c:pt idx="16">
                  <c:v>6.6</c:v>
                </c:pt>
                <c:pt idx="24">
                  <c:v>2.7</c:v>
                </c:pt>
              </c:numCache>
            </c:numRef>
          </c:yVal>
          <c:smooth val="0"/>
          <c:extLst>
            <c:ext xmlns:c16="http://schemas.microsoft.com/office/drawing/2014/chart" uri="{C3380CC4-5D6E-409C-BE32-E72D297353CC}">
              <c16:uniqueId val="{00000009-D550-4F19-AEC5-5CC681872C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{7E271FD5-5398-4D5B-B367-A62BACE8BD33}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550-4F19-AEC5-5CC681872C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{63F58644-1AF8-45A6-8F5E-D1937FC61B29}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50-4F19-AEC5-5CC681872C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{4CC6F3E7-073B-4ED3-BF0C-DE1C226DC0DD}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50-4F19-AEC5-5CC681872C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{8DC4ED4F-BC25-4149-9CF7-3B7601EE6DCF}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50-4F19-AEC5-5CC681872C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{8A298B21-B20F-4717-8636-F304F1F15D38}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50-4F19-AEC5-5CC681872C8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{791C5348-32EB-43F1-BC90-28BFABC36182}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550-4F19-AEC5-5CC681872C8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{F78E40A2-B95B-4033-8A14-8F7BE3B4EC1B}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550-4F19-AEC5-5CC681872C8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{76410D86-3C4F-4CE2-A9E4-B63777123CF6}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550-4F19-AEC5-5CC681872C8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{EF6C837E-95F3-4673-9FA8-55E76484C621}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550-4F19-AEC5-5CC681872C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c:ext xmlns:c16="http://schemas.microsoft.com/office/drawing/2014/chart" uri="{C3380CC4-5D6E-409C-BE32-E72D297353CC}">
              <c16:uniqueId val="{00000013-D550-4F19-AEC5-5CC681872C87}"/>
            </c:ext>
          </c:extLst>
        </c:ser>
        <c:dLbls>
          <c:showLegendKey val="0"/>
          <c:showVal val="1"/>
          <c:showCatName val="0"/>
          <c:showSerName val="0"/>
          <c:showPercent val="0"/>
          <c:showBubbleSize val="0"/>
        </c:dLbls>
        <c:axId val="84219776"/>
        <c:axId val="84234240"/>
      </c:scatterChart>
      <c:valAx>
        <c:axId val="84219776"/>
        <c:scaling>
          <c:orientation val="minMax"/>
          <c:max val="9.6"/>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元利償還金等は、地方債の新規発行抑制などにより前年度比</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億円減少しているほか、公営企業債の元利償還金に対する繰入金では、駐車場事業債の減少等により</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また、算入公債費等は臨時財政対策債の償還金が増加する一方で、ほかの公債費が減少したため、前年度に比べて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億円の減となっている。</a:t>
          </a:r>
        </a:p>
        <a:p>
          <a:r>
            <a:rPr kumimoji="1" lang="ja-JP" altLang="en-US" sz="1400">
              <a:latin typeface="ＭＳ ゴシック" pitchFamily="49" charset="-128"/>
              <a:ea typeface="ＭＳ ゴシック" pitchFamily="49" charset="-128"/>
            </a:rPr>
            <a:t>　その結果、実質公債費比率の分子は、前年度比</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億円の減となっている。</a:t>
          </a:r>
        </a:p>
        <a:p>
          <a:r>
            <a:rPr kumimoji="1" lang="ja-JP" altLang="en-US" sz="1400">
              <a:latin typeface="ＭＳ ゴシック" pitchFamily="49" charset="-128"/>
              <a:ea typeface="ＭＳ ゴシック" pitchFamily="49" charset="-128"/>
            </a:rPr>
            <a:t>　今後も、地方債の新規発行抑制などにより、財政の健全化に取り組む。</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H27</a:t>
          </a:r>
          <a:r>
            <a:rPr kumimoji="1" lang="ja-JP" altLang="en-US" sz="1000">
              <a:latin typeface="ＭＳ ゴシック" pitchFamily="49" charset="-128"/>
              <a:ea typeface="ＭＳ ゴシック" pitchFamily="49" charset="-128"/>
            </a:rPr>
            <a:t>年度に満期一括償還地方債は償還済みのため、現在は満期一括償還地方債のための積み立ては実施していない。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将来負担額は、平成</a:t>
          </a:r>
          <a:r>
            <a:rPr kumimoji="1" lang="en-US" altLang="ja-JP" sz="1400" baseline="0">
              <a:latin typeface="ＭＳ ゴシック" pitchFamily="49" charset="-128"/>
              <a:ea typeface="ＭＳ ゴシック" pitchFamily="49" charset="-128"/>
            </a:rPr>
            <a:t>19</a:t>
          </a:r>
          <a:r>
            <a:rPr kumimoji="1" lang="ja-JP" altLang="en-US" sz="1400" baseline="0">
              <a:latin typeface="ＭＳ ゴシック" pitchFamily="49" charset="-128"/>
              <a:ea typeface="ＭＳ ゴシック" pitchFamily="49" charset="-128"/>
            </a:rPr>
            <a:t>年度以降年々減少しており、</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年度は</a:t>
          </a:r>
          <a:r>
            <a:rPr kumimoji="1" lang="en-US" altLang="ja-JP" sz="1400" baseline="0">
              <a:latin typeface="ＭＳ ゴシック" pitchFamily="49" charset="-128"/>
              <a:ea typeface="ＭＳ ゴシック" pitchFamily="49" charset="-128"/>
            </a:rPr>
            <a:t>478.2</a:t>
          </a:r>
          <a:r>
            <a:rPr kumimoji="1" lang="ja-JP" altLang="en-US" sz="1400" baseline="0">
              <a:latin typeface="ＭＳ ゴシック" pitchFamily="49" charset="-128"/>
              <a:ea typeface="ＭＳ ゴシック" pitchFamily="49" charset="-128"/>
            </a:rPr>
            <a:t>億円、前年度比で</a:t>
          </a:r>
          <a:r>
            <a:rPr kumimoji="1" lang="en-US" altLang="ja-JP" sz="1400" baseline="0">
              <a:latin typeface="ＭＳ ゴシック" pitchFamily="49" charset="-128"/>
              <a:ea typeface="ＭＳ ゴシック" pitchFamily="49" charset="-128"/>
            </a:rPr>
            <a:t>30.9</a:t>
          </a:r>
          <a:r>
            <a:rPr kumimoji="1" lang="ja-JP" altLang="en-US" sz="1400" baseline="0">
              <a:latin typeface="ＭＳ ゴシック" pitchFamily="49" charset="-128"/>
              <a:ea typeface="ＭＳ ゴシック" pitchFamily="49" charset="-128"/>
            </a:rPr>
            <a:t>億円の減となった。主な要因は、地方債の新規発行抑制等による地方債残高の減、立替施行未償還金の減のほか、企業債残高の減も含め、将来債務を削減したことによる。</a:t>
          </a:r>
        </a:p>
        <a:p>
          <a:r>
            <a:rPr kumimoji="1" lang="ja-JP" altLang="en-US" sz="1400" baseline="0">
              <a:latin typeface="ＭＳ ゴシック" pitchFamily="49" charset="-128"/>
              <a:ea typeface="ＭＳ ゴシック" pitchFamily="49" charset="-128"/>
            </a:rPr>
            <a:t>　一方で、充当可能財源等も</a:t>
          </a:r>
          <a:r>
            <a:rPr kumimoji="1" lang="en-US" altLang="ja-JP" sz="1400" baseline="0">
              <a:latin typeface="ＭＳ ゴシック" pitchFamily="49" charset="-128"/>
              <a:ea typeface="ＭＳ ゴシック" pitchFamily="49" charset="-128"/>
            </a:rPr>
            <a:t>19</a:t>
          </a:r>
          <a:r>
            <a:rPr kumimoji="1" lang="ja-JP" altLang="en-US" sz="1400" baseline="0">
              <a:latin typeface="ＭＳ ゴシック" pitchFamily="49" charset="-128"/>
              <a:ea typeface="ＭＳ ゴシック" pitchFamily="49" charset="-128"/>
            </a:rPr>
            <a:t>年度以降年々減少しており、</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年度は</a:t>
          </a:r>
          <a:r>
            <a:rPr kumimoji="1" lang="en-US" altLang="ja-JP" sz="1400" baseline="0">
              <a:latin typeface="ＭＳ ゴシック" pitchFamily="49" charset="-128"/>
              <a:ea typeface="ＭＳ ゴシック" pitchFamily="49" charset="-128"/>
            </a:rPr>
            <a:t>485.3</a:t>
          </a:r>
          <a:r>
            <a:rPr kumimoji="1" lang="ja-JP" altLang="en-US" sz="1400" baseline="0">
              <a:latin typeface="ＭＳ ゴシック" pitchFamily="49" charset="-128"/>
              <a:ea typeface="ＭＳ ゴシック" pitchFamily="49" charset="-128"/>
            </a:rPr>
            <a:t>億円、前年度比で</a:t>
          </a:r>
          <a:r>
            <a:rPr kumimoji="1" lang="en-US" altLang="ja-JP" sz="1400" baseline="0">
              <a:latin typeface="ＭＳ ゴシック" pitchFamily="49" charset="-128"/>
              <a:ea typeface="ＭＳ ゴシック" pitchFamily="49" charset="-128"/>
            </a:rPr>
            <a:t>18.6</a:t>
          </a:r>
          <a:r>
            <a:rPr kumimoji="1" lang="ja-JP" altLang="en-US" sz="1400" baseline="0">
              <a:latin typeface="ＭＳ ゴシック" pitchFamily="49" charset="-128"/>
              <a:ea typeface="ＭＳ ゴシック" pitchFamily="49" charset="-128"/>
            </a:rPr>
            <a:t>億円減少した。主な要因は、地方債残高の減少による基準財政需要額算入見込み額の減少による。</a:t>
          </a:r>
        </a:p>
        <a:p>
          <a:r>
            <a:rPr kumimoji="1" lang="ja-JP" altLang="en-US" sz="1400" baseline="0">
              <a:latin typeface="ＭＳ ゴシック" pitchFamily="49" charset="-128"/>
              <a:ea typeface="ＭＳ ゴシック" pitchFamily="49" charset="-128"/>
            </a:rPr>
            <a:t>　</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年度から将来負担比率はマイナスになったものの、今後、公共施設等の更新により将来負担の増が見込まれるため、引き続き地方債残高の適切な管理に努める。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年度は、前年度の決算剰余金を減債基金へ積立てたほか、ふるさと納税寄附金をありがとう！三田っ子応援基金へ積立てたことなどで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億円増加した一方で、ニュータウン施設の維持管理費や子どもの教育・子育て支援などに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財政調整基金及び減債基金からの取り崩しは抑制する一方で、特定目的基金からは目的に沿った取り崩しを行っていく予定だが、基金減少を抑えつつ、将来の公共施設更新に備え積立てできるよう努める。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・ありがとう！三田っ子応援基金：三田への想いのもと寄せられた寄附金を、三田の次代を担う子どもを育成する事業に充てる。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・北摂三田ニュータウン施設整備管理基金：北摂三田ニュータウンの公共施設の整備、維持管理等の資金に充てる。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・北摂三田ニュータウン施設整備管理基金：ニュータウンの道路修繕や道路公園の植栽維持管理の事業にかかる取り崩しによる減少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・三田駅前一番館基金：財産貸付収入相当額を積み立てていることによる増加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・公共施設等整備基金：公共施設マネジメントの推進に向けた財源確保に努める。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年度は取り崩しを行わず、利息積み立てにより残高は増加した。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財政調整基金の残高は、減債基金と合計で残高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億円の積み立てにより残高は増加した。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減債基金の残高は、財政調整基金と合計で残高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112,806
111,702
210.32
35,991,569
35,414,707
476,379
23,019,951
35,242,409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50 </a:t>
          </a:r>
          <a:r>
            <a:rPr kumimoji="1" lang="ja-JP" altLang="ja-JP" sz="1100">
              <a:solidFill>
                <a:schemeClr val="dk1"/>
              </a:solidFill>
              <a:effectLst/>
              <a:latin typeface="+mn-lt"/>
              <a:ea typeface="+mn-ea"/>
              <a:cs typeface="+mn-cs"/>
            </a:rPr>
            <a:t>年代後半から平成初期にかけての北摂三田ニュータウンの開発など、まちの発展に伴い、学校や病院、道路といった公共施設等を集中的に整備してきたことから、比較的新しい施設が多いため、有形固定資産減価償却率は全国平均・兵庫県平均・類似団体と比べ低くなってい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32</xdr:row>
      <xdr:rowOff>84032</xdr:rowOff>
    </xdr:to>
    <xdr:cxnSp macro="">
      <xdr:nvCxnSpPr>
        <xdr:cNvPr id="65" name="直線コネクタ 64"/>
        <xdr:cNvCxnSpPr/>
      </xdr:nvCxnSpPr>
      <xdr:spPr>
        <a:xfrm flipV="1">
          <a:off x="4760595" y="5284047"/>
          <a:ext cx="1270" cy="105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87859</xdr:rowOff>
    </xdr:from>
    <xdr:ext cx="405111" cy="259045"/>
    <xdr:sp macro="" textlink="">
      <xdr:nvSpPr>
        <xdr:cNvPr id="66" name="有形固定資産減価償却率最小値テキスト"/>
        <xdr:cNvSpPr txBox="1"/>
      </xdr:nvSpPr>
      <xdr:spPr>
        <a:xfrm>
          <a:off x="4813300" y="6345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84032</xdr:rowOff>
    </xdr:from>
    <xdr:to>
      <xdr:col>23</xdr:col>
      <xdr:colOff>174625</xdr:colOff>
      <xdr:row>32</xdr:row>
      <xdr:rowOff>84032</xdr:rowOff>
    </xdr:to>
    <xdr:cxnSp macro="">
      <xdr:nvCxnSpPr>
        <xdr:cNvPr id="67" name="直線コネクタ 66"/>
        <xdr:cNvCxnSpPr/>
      </xdr:nvCxnSpPr>
      <xdr:spPr>
        <a:xfrm>
          <a:off x="4673600" y="634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155380</xdr:rowOff>
    </xdr:from>
    <xdr:ext cx="405111" cy="259045"/>
    <xdr:sp macro="" textlink="">
      <xdr:nvSpPr>
        <xdr:cNvPr id="70" name="有形固定資産減価償却率平均値テキスト"/>
        <xdr:cNvSpPr txBox="1"/>
      </xdr:nvSpPr>
      <xdr:spPr>
        <a:xfrm>
          <a:off x="4813300" y="5898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5503</xdr:rowOff>
    </xdr:from>
    <xdr:to>
      <xdr:col>23</xdr:col>
      <xdr:colOff>136525</xdr:colOff>
      <xdr:row>30</xdr:row>
      <xdr:rowOff>107103</xdr:rowOff>
    </xdr:to>
    <xdr:sp macro="" textlink="">
      <xdr:nvSpPr>
        <xdr:cNvPr id="71" name="フローチャート: 判断 70"/>
        <xdr:cNvSpPr/>
      </xdr:nvSpPr>
      <xdr:spPr>
        <a:xfrm>
          <a:off x="47117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23495</xdr:rowOff>
    </xdr:from>
    <xdr:to>
      <xdr:col>19</xdr:col>
      <xdr:colOff>187325</xdr:colOff>
      <xdr:row>30</xdr:row>
      <xdr:rowOff>125095</xdr:rowOff>
    </xdr:to>
    <xdr:sp macro="" textlink="">
      <xdr:nvSpPr>
        <xdr:cNvPr id="72" name="フローチャート: 判断 71"/>
        <xdr:cNvSpPr/>
      </xdr:nvSpPr>
      <xdr:spPr>
        <a:xfrm>
          <a:off x="4000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63077</xdr:rowOff>
    </xdr:from>
    <xdr:to>
      <xdr:col>15</xdr:col>
      <xdr:colOff>187325</xdr:colOff>
      <xdr:row>30</xdr:row>
      <xdr:rowOff>164677</xdr:rowOff>
    </xdr:to>
    <xdr:sp macro="" textlink="">
      <xdr:nvSpPr>
        <xdr:cNvPr id="73" name="フローチャート: 判断 72"/>
        <xdr:cNvSpPr/>
      </xdr:nvSpPr>
      <xdr:spPr>
        <a:xfrm>
          <a:off x="3238500" y="597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31962</xdr:rowOff>
    </xdr:from>
    <xdr:to>
      <xdr:col>11</xdr:col>
      <xdr:colOff>187325</xdr:colOff>
      <xdr:row>31</xdr:row>
      <xdr:rowOff>133562</xdr:rowOff>
    </xdr:to>
    <xdr:sp macro="" textlink="">
      <xdr:nvSpPr>
        <xdr:cNvPr id="74" name="フローチャート: 判断 73"/>
        <xdr:cNvSpPr/>
      </xdr:nvSpPr>
      <xdr:spPr>
        <a:xfrm>
          <a:off x="2476500" y="611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27305</xdr:rowOff>
    </xdr:from>
    <xdr:to>
      <xdr:col>19</xdr:col>
      <xdr:colOff>187325</xdr:colOff>
      <xdr:row>33</xdr:row>
      <xdr:rowOff>128905</xdr:rowOff>
    </xdr:to>
    <xdr:sp macro="" textlink="">
      <xdr:nvSpPr>
        <xdr:cNvPr id="80" name="楕円 79"/>
        <xdr:cNvSpPr/>
      </xdr:nvSpPr>
      <xdr:spPr>
        <a:xfrm>
          <a:off x="400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63288</xdr:rowOff>
    </xdr:from>
    <xdr:to>
      <xdr:col>15</xdr:col>
      <xdr:colOff>187325</xdr:colOff>
      <xdr:row>33</xdr:row>
      <xdr:rowOff>164888</xdr:rowOff>
    </xdr:to>
    <xdr:sp macro="" textlink="">
      <xdr:nvSpPr>
        <xdr:cNvPr id="81" name="楕円 80"/>
        <xdr:cNvSpPr/>
      </xdr:nvSpPr>
      <xdr:spPr>
        <a:xfrm>
          <a:off x="3238500" y="64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78105</xdr:rowOff>
    </xdr:from>
    <xdr:to>
      <xdr:col>19</xdr:col>
      <xdr:colOff>136525</xdr:colOff>
      <xdr:row>33</xdr:row>
      <xdr:rowOff>114088</xdr:rowOff>
    </xdr:to>
    <xdr:cxnSp macro="">
      <xdr:nvCxnSpPr>
        <xdr:cNvPr id="82" name="直線コネクタ 81"/>
        <xdr:cNvCxnSpPr/>
      </xdr:nvCxnSpPr>
      <xdr:spPr>
        <a:xfrm flipV="1">
          <a:off x="3289300" y="650748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131656</xdr:rowOff>
    </xdr:from>
    <xdr:to>
      <xdr:col>11</xdr:col>
      <xdr:colOff>187325</xdr:colOff>
      <xdr:row>34</xdr:row>
      <xdr:rowOff>61806</xdr:rowOff>
    </xdr:to>
    <xdr:sp macro="" textlink="">
      <xdr:nvSpPr>
        <xdr:cNvPr id="83" name="楕円 82"/>
        <xdr:cNvSpPr/>
      </xdr:nvSpPr>
      <xdr:spPr>
        <a:xfrm>
          <a:off x="2476500" y="65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114088</xdr:rowOff>
    </xdr:from>
    <xdr:to>
      <xdr:col>15</xdr:col>
      <xdr:colOff>136525</xdr:colOff>
      <xdr:row>34</xdr:row>
      <xdr:rowOff>11006</xdr:rowOff>
    </xdr:to>
    <xdr:cxnSp macro="">
      <xdr:nvCxnSpPr>
        <xdr:cNvPr id="84" name="直線コネクタ 83"/>
        <xdr:cNvCxnSpPr/>
      </xdr:nvCxnSpPr>
      <xdr:spPr>
        <a:xfrm flipV="1">
          <a:off x="2527300" y="6543463"/>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141622</xdr:rowOff>
    </xdr:from>
    <xdr:ext cx="405111" cy="259045"/>
    <xdr:sp macro="" textlink="">
      <xdr:nvSpPr>
        <xdr:cNvPr id="85" name="n_1aveValue有形固定資産減価償却率"/>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9754</xdr:rowOff>
    </xdr:from>
    <xdr:ext cx="405111" cy="259045"/>
    <xdr:sp macro="" textlink="">
      <xdr:nvSpPr>
        <xdr:cNvPr id="86" name="n_2aveValue有形固定資産減価償却率"/>
        <xdr:cNvSpPr txBox="1"/>
      </xdr:nvSpPr>
      <xdr:spPr>
        <a:xfrm>
          <a:off x="30867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150089</xdr:rowOff>
    </xdr:from>
    <xdr:ext cx="405111" cy="259045"/>
    <xdr:sp macro="" textlink="">
      <xdr:nvSpPr>
        <xdr:cNvPr id="87" name="n_3aveValue有形固定資産減価償却率"/>
        <xdr:cNvSpPr txBox="1"/>
      </xdr:nvSpPr>
      <xdr:spPr>
        <a:xfrm>
          <a:off x="2324744" y="589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120032</xdr:rowOff>
    </xdr:from>
    <xdr:ext cx="405111" cy="259045"/>
    <xdr:sp macro="" textlink="">
      <xdr:nvSpPr>
        <xdr:cNvPr id="88" name="n_1mainValue有形固定資産減価償却率"/>
        <xdr:cNvSpPr txBox="1"/>
      </xdr:nvSpPr>
      <xdr:spPr>
        <a:xfrm>
          <a:off x="3836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156015</xdr:rowOff>
    </xdr:from>
    <xdr:ext cx="405111" cy="259045"/>
    <xdr:sp macro="" textlink="">
      <xdr:nvSpPr>
        <xdr:cNvPr id="89" name="n_2mainValue有形固定資産減価償却率"/>
        <xdr:cNvSpPr txBox="1"/>
      </xdr:nvSpPr>
      <xdr:spPr>
        <a:xfrm>
          <a:off x="3086744" y="65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52933</xdr:rowOff>
    </xdr:from>
    <xdr:ext cx="405111" cy="259045"/>
    <xdr:sp macro="" textlink="">
      <xdr:nvSpPr>
        <xdr:cNvPr id="90" name="n_3mainValue有形固定資産減価償却率"/>
        <xdr:cNvSpPr txBox="1"/>
      </xdr:nvSpPr>
      <xdr:spPr>
        <a:xfrm>
          <a:off x="2324744" y="6653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市債や立替施行等の償還が進んでいることから、債務償還</a:t>
          </a:r>
          <a:r>
            <a:rPr kumimoji="1" lang="ja-JP" altLang="en-US" sz="1050">
              <a:solidFill>
                <a:schemeClr val="dk1"/>
              </a:solidFill>
              <a:effectLst/>
              <a:latin typeface="+mn-lt"/>
              <a:ea typeface="+mn-ea"/>
              <a:cs typeface="+mn-cs"/>
            </a:rPr>
            <a:t>比率は</a:t>
          </a:r>
          <a:r>
            <a:rPr kumimoji="1" lang="ja-JP" altLang="ja-JP" sz="1050">
              <a:solidFill>
                <a:schemeClr val="dk1"/>
              </a:solidFill>
              <a:effectLst/>
              <a:latin typeface="+mn-lt"/>
              <a:ea typeface="+mn-ea"/>
              <a:cs typeface="+mn-cs"/>
            </a:rPr>
            <a:t>類似団体・全国・兵庫県平均よりも</a:t>
          </a:r>
          <a:r>
            <a:rPr kumimoji="1" lang="ja-JP" altLang="en-US" sz="1050">
              <a:solidFill>
                <a:schemeClr val="dk1"/>
              </a:solidFill>
              <a:effectLst/>
              <a:latin typeface="+mn-lt"/>
              <a:ea typeface="+mn-ea"/>
              <a:cs typeface="+mn-cs"/>
            </a:rPr>
            <a:t>低く</a:t>
          </a:r>
          <a:r>
            <a:rPr kumimoji="1" lang="ja-JP" altLang="ja-JP" sz="1050">
              <a:solidFill>
                <a:schemeClr val="dk1"/>
              </a:solidFill>
              <a:effectLst/>
              <a:latin typeface="+mn-lt"/>
              <a:ea typeface="+mn-ea"/>
              <a:cs typeface="+mn-cs"/>
            </a:rPr>
            <a:t>なっています。ただし、今後は、施設の老朽化が進むことに伴う改修費用等に対する市債発行等による将来負担の増加見込まれることから、債務償還比率も</a:t>
          </a:r>
          <a:r>
            <a:rPr kumimoji="1" lang="ja-JP" altLang="en-US" sz="1050">
              <a:solidFill>
                <a:schemeClr val="dk1"/>
              </a:solidFill>
              <a:effectLst/>
              <a:latin typeface="+mn-lt"/>
              <a:ea typeface="+mn-ea"/>
              <a:cs typeface="+mn-cs"/>
            </a:rPr>
            <a:t>高</a:t>
          </a:r>
          <a:r>
            <a:rPr kumimoji="1" lang="ja-JP" altLang="ja-JP" sz="1050">
              <a:solidFill>
                <a:schemeClr val="dk1"/>
              </a:solidFill>
              <a:effectLst/>
              <a:latin typeface="+mn-lt"/>
              <a:ea typeface="+mn-ea"/>
              <a:cs typeface="+mn-cs"/>
            </a:rPr>
            <a:t>くなる可能性があるため、これらを踏まえ、公共施設マネジメントによる計画的な施設整備により、将来負担の急激な増加を緩和していく必要があります。</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9" name="直線コネクタ 118"/>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2"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3" name="直線コネクタ 122"/>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24" name="債務償還比率平均値テキスト"/>
        <xdr:cNvSpPr txBox="1"/>
      </xdr:nvSpPr>
      <xdr:spPr>
        <a:xfrm>
          <a:off x="14846300" y="584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5" name="フローチャート: 判断 124"/>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6" name="フローチャート: 判断 125"/>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48034</xdr:rowOff>
    </xdr:from>
    <xdr:to>
      <xdr:col>76</xdr:col>
      <xdr:colOff>73025</xdr:colOff>
      <xdr:row>31</xdr:row>
      <xdr:rowOff>149634</xdr:rowOff>
    </xdr:to>
    <xdr:sp macro="" textlink="">
      <xdr:nvSpPr>
        <xdr:cNvPr id="132" name="楕円 131"/>
        <xdr:cNvSpPr/>
      </xdr:nvSpPr>
      <xdr:spPr>
        <a:xfrm>
          <a:off x="14744700" y="61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26461</xdr:rowOff>
    </xdr:from>
    <xdr:ext cx="469744" cy="259045"/>
    <xdr:sp macro="" textlink="">
      <xdr:nvSpPr>
        <xdr:cNvPr id="133" name="債務償還比率該当値テキスト"/>
        <xdr:cNvSpPr txBox="1"/>
      </xdr:nvSpPr>
      <xdr:spPr>
        <a:xfrm>
          <a:off x="14846300" y="611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16129</xdr:rowOff>
    </xdr:from>
    <xdr:to>
      <xdr:col>72</xdr:col>
      <xdr:colOff>123825</xdr:colOff>
      <xdr:row>31</xdr:row>
      <xdr:rowOff>117729</xdr:rowOff>
    </xdr:to>
    <xdr:sp macro="" textlink="">
      <xdr:nvSpPr>
        <xdr:cNvPr id="134" name="楕円 133"/>
        <xdr:cNvSpPr/>
      </xdr:nvSpPr>
      <xdr:spPr>
        <a:xfrm>
          <a:off x="14033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66929</xdr:rowOff>
    </xdr:from>
    <xdr:to>
      <xdr:col>76</xdr:col>
      <xdr:colOff>22225</xdr:colOff>
      <xdr:row>31</xdr:row>
      <xdr:rowOff>98834</xdr:rowOff>
    </xdr:to>
    <xdr:cxnSp macro="">
      <xdr:nvCxnSpPr>
        <xdr:cNvPr id="135" name="直線コネクタ 134"/>
        <xdr:cNvCxnSpPr/>
      </xdr:nvCxnSpPr>
      <xdr:spPr>
        <a:xfrm>
          <a:off x="14084300" y="6153404"/>
          <a:ext cx="7112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36" name="n_1aveValue債務償還比率"/>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108856</xdr:rowOff>
    </xdr:from>
    <xdr:ext cx="469744" cy="259045"/>
    <xdr:sp macro="" textlink="">
      <xdr:nvSpPr>
        <xdr:cNvPr id="137" name="n_1mainValue債務償還比率"/>
        <xdr:cNvSpPr txBox="1"/>
      </xdr:nvSpPr>
      <xdr:spPr>
        <a:xfrm>
          <a:off x="13836727"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112,806
111,702
210.32
35,991,569
35,414,707
476,379
23,019,951
35,242,409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4826</xdr:rowOff>
    </xdr:from>
    <xdr:to>
      <xdr:col>20</xdr:col>
      <xdr:colOff>38100</xdr:colOff>
      <xdr:row>41</xdr:row>
      <xdr:rowOff>106426</xdr:rowOff>
    </xdr:to>
    <xdr:sp macro="" textlink="">
      <xdr:nvSpPr>
        <xdr:cNvPr id="69" name="楕円 68"/>
        <xdr:cNvSpPr/>
      </xdr:nvSpPr>
      <xdr:spPr>
        <a:xfrm>
          <a:off x="3746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39116</xdr:rowOff>
    </xdr:from>
    <xdr:to>
      <xdr:col>15</xdr:col>
      <xdr:colOff>101600</xdr:colOff>
      <xdr:row>41</xdr:row>
      <xdr:rowOff>140716</xdr:rowOff>
    </xdr:to>
    <xdr:sp macro="" textlink="">
      <xdr:nvSpPr>
        <xdr:cNvPr id="70" name="楕円 69"/>
        <xdr:cNvSpPr/>
      </xdr:nvSpPr>
      <xdr:spPr>
        <a:xfrm>
          <a:off x="2857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55626</xdr:rowOff>
    </xdr:from>
    <xdr:to>
      <xdr:col>19</xdr:col>
      <xdr:colOff>177800</xdr:colOff>
      <xdr:row>41</xdr:row>
      <xdr:rowOff>89916</xdr:rowOff>
    </xdr:to>
    <xdr:cxnSp macro="">
      <xdr:nvCxnSpPr>
        <xdr:cNvPr id="71" name="直線コネクタ 70"/>
        <xdr:cNvCxnSpPr/>
      </xdr:nvCxnSpPr>
      <xdr:spPr>
        <a:xfrm flipV="1">
          <a:off x="2908300" y="70850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64262</xdr:rowOff>
    </xdr:from>
    <xdr:to>
      <xdr:col>10</xdr:col>
      <xdr:colOff>165100</xdr:colOff>
      <xdr:row>41</xdr:row>
      <xdr:rowOff>165862</xdr:rowOff>
    </xdr:to>
    <xdr:sp macro="" textlink="">
      <xdr:nvSpPr>
        <xdr:cNvPr id="72" name="楕円 71"/>
        <xdr:cNvSpPr/>
      </xdr:nvSpPr>
      <xdr:spPr>
        <a:xfrm>
          <a:off x="1968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89916</xdr:rowOff>
    </xdr:from>
    <xdr:to>
      <xdr:col>15</xdr:col>
      <xdr:colOff>50800</xdr:colOff>
      <xdr:row>41</xdr:row>
      <xdr:rowOff>115062</xdr:rowOff>
    </xdr:to>
    <xdr:cxnSp macro="">
      <xdr:nvCxnSpPr>
        <xdr:cNvPr id="73" name="直線コネクタ 72"/>
        <xdr:cNvCxnSpPr/>
      </xdr:nvCxnSpPr>
      <xdr:spPr>
        <a:xfrm flipV="1">
          <a:off x="2019300" y="711936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4" name="n_1aveValue【道路】&#10;有形固定資産減価償却率"/>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5" name="n_2aveValue【道路】&#10;有形固定資産減価償却率"/>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36085</xdr:rowOff>
    </xdr:from>
    <xdr:ext cx="405111" cy="259045"/>
    <xdr:sp macro="" textlink="">
      <xdr:nvSpPr>
        <xdr:cNvPr id="76" name="n_3aveValue【道路】&#10;有形固定資産減価償却率"/>
        <xdr:cNvSpPr txBox="1"/>
      </xdr:nvSpPr>
      <xdr:spPr>
        <a:xfrm>
          <a:off x="1816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97553</xdr:rowOff>
    </xdr:from>
    <xdr:ext cx="405111" cy="259045"/>
    <xdr:sp macro="" textlink="">
      <xdr:nvSpPr>
        <xdr:cNvPr id="77" name="n_1mainValue【道路】&#10;有形固定資産減価償却率"/>
        <xdr:cNvSpPr txBox="1"/>
      </xdr:nvSpPr>
      <xdr:spPr>
        <a:xfrm>
          <a:off x="3582044" y="712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131843</xdr:rowOff>
    </xdr:from>
    <xdr:ext cx="405111" cy="259045"/>
    <xdr:sp macro="" textlink="">
      <xdr:nvSpPr>
        <xdr:cNvPr id="78" name="n_2mainValue【道路】&#10;有形固定資産減価償却率"/>
        <xdr:cNvSpPr txBox="1"/>
      </xdr:nvSpPr>
      <xdr:spPr>
        <a:xfrm>
          <a:off x="2705744" y="716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156989</xdr:rowOff>
    </xdr:from>
    <xdr:ext cx="405111" cy="259045"/>
    <xdr:sp macro="" textlink="">
      <xdr:nvSpPr>
        <xdr:cNvPr id="79" name="n_3mainValue【道路】&#10;有形固定資産減価償却率"/>
        <xdr:cNvSpPr txBox="1"/>
      </xdr:nvSpPr>
      <xdr:spPr>
        <a:xfrm>
          <a:off x="1816744" y="718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3" name="直線コネクタ 102"/>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4"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5" name="直線コネクタ 104"/>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6"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07" name="直線コネクタ 106"/>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08" name="【道路】&#10;一人当たり延長平均値テキスト"/>
        <xdr:cNvSpPr txBox="1"/>
      </xdr:nvSpPr>
      <xdr:spPr>
        <a:xfrm>
          <a:off x="10515600" y="671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09" name="フローチャート: 判断 108"/>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0" name="フローチャート: 判断 109"/>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1" name="フローチャート: 判断 110"/>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2" name="フローチャート: 判断 111"/>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57785</xdr:rowOff>
    </xdr:from>
    <xdr:to>
      <xdr:col>50</xdr:col>
      <xdr:colOff>165100</xdr:colOff>
      <xdr:row>39</xdr:row>
      <xdr:rowOff>159385</xdr:rowOff>
    </xdr:to>
    <xdr:sp macro="" textlink="">
      <xdr:nvSpPr>
        <xdr:cNvPr id="118" name="楕円 117"/>
        <xdr:cNvSpPr/>
      </xdr:nvSpPr>
      <xdr:spPr>
        <a:xfrm>
          <a:off x="9588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60376</xdr:rowOff>
    </xdr:from>
    <xdr:to>
      <xdr:col>46</xdr:col>
      <xdr:colOff>38100</xdr:colOff>
      <xdr:row>39</xdr:row>
      <xdr:rowOff>161976</xdr:rowOff>
    </xdr:to>
    <xdr:sp macro="" textlink="">
      <xdr:nvSpPr>
        <xdr:cNvPr id="119" name="楕円 118"/>
        <xdr:cNvSpPr/>
      </xdr:nvSpPr>
      <xdr:spPr>
        <a:xfrm>
          <a:off x="8699500" y="67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108585</xdr:rowOff>
    </xdr:from>
    <xdr:to>
      <xdr:col>50</xdr:col>
      <xdr:colOff>114300</xdr:colOff>
      <xdr:row>39</xdr:row>
      <xdr:rowOff>111176</xdr:rowOff>
    </xdr:to>
    <xdr:cxnSp macro="">
      <xdr:nvCxnSpPr>
        <xdr:cNvPr id="120" name="直線コネクタ 119"/>
        <xdr:cNvCxnSpPr/>
      </xdr:nvCxnSpPr>
      <xdr:spPr>
        <a:xfrm flipV="1">
          <a:off x="8750300" y="679513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65024</xdr:rowOff>
    </xdr:from>
    <xdr:to>
      <xdr:col>41</xdr:col>
      <xdr:colOff>101600</xdr:colOff>
      <xdr:row>39</xdr:row>
      <xdr:rowOff>166624</xdr:rowOff>
    </xdr:to>
    <xdr:sp macro="" textlink="">
      <xdr:nvSpPr>
        <xdr:cNvPr id="121" name="楕円 120"/>
        <xdr:cNvSpPr/>
      </xdr:nvSpPr>
      <xdr:spPr>
        <a:xfrm>
          <a:off x="7810500" y="67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111176</xdr:rowOff>
    </xdr:from>
    <xdr:to>
      <xdr:col>45</xdr:col>
      <xdr:colOff>177800</xdr:colOff>
      <xdr:row>39</xdr:row>
      <xdr:rowOff>115824</xdr:rowOff>
    </xdr:to>
    <xdr:cxnSp macro="">
      <xdr:nvCxnSpPr>
        <xdr:cNvPr id="122" name="直線コネクタ 121"/>
        <xdr:cNvCxnSpPr/>
      </xdr:nvCxnSpPr>
      <xdr:spPr>
        <a:xfrm flipV="1">
          <a:off x="7861300" y="6797726"/>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6723</xdr:rowOff>
    </xdr:from>
    <xdr:ext cx="469744" cy="259045"/>
    <xdr:sp macro="" textlink="">
      <xdr:nvSpPr>
        <xdr:cNvPr id="123" name="n_1aveValue【道路】&#10;一人当たり延長"/>
        <xdr:cNvSpPr txBox="1"/>
      </xdr:nvSpPr>
      <xdr:spPr>
        <a:xfrm>
          <a:off x="93917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322</xdr:rowOff>
    </xdr:from>
    <xdr:ext cx="469744" cy="259045"/>
    <xdr:sp macro="" textlink="">
      <xdr:nvSpPr>
        <xdr:cNvPr id="124" name="n_2aveValue【道路】&#10;一人当たり延長"/>
        <xdr:cNvSpPr txBox="1"/>
      </xdr:nvSpPr>
      <xdr:spPr>
        <a:xfrm>
          <a:off x="8515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25" name="n_3aveValue【道路】&#10;一人当たり延長"/>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4462</xdr:rowOff>
    </xdr:from>
    <xdr:ext cx="469744" cy="259045"/>
    <xdr:sp macro="" textlink="">
      <xdr:nvSpPr>
        <xdr:cNvPr id="126" name="n_1mainValue【道路】&#10;一人当たり延長"/>
        <xdr:cNvSpPr txBox="1"/>
      </xdr:nvSpPr>
      <xdr:spPr>
        <a:xfrm>
          <a:off x="9391727" y="65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7053</xdr:rowOff>
    </xdr:from>
    <xdr:ext cx="469744" cy="259045"/>
    <xdr:sp macro="" textlink="">
      <xdr:nvSpPr>
        <xdr:cNvPr id="127" name="n_2mainValue【道路】&#10;一人当たり延長"/>
        <xdr:cNvSpPr txBox="1"/>
      </xdr:nvSpPr>
      <xdr:spPr>
        <a:xfrm>
          <a:off x="8515427" y="65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157751</xdr:rowOff>
    </xdr:from>
    <xdr:ext cx="469744" cy="259045"/>
    <xdr:sp macro="" textlink="">
      <xdr:nvSpPr>
        <xdr:cNvPr id="128" name="n_3mainValue【道路】&#10;一人当たり延長"/>
        <xdr:cNvSpPr txBox="1"/>
      </xdr:nvSpPr>
      <xdr:spPr>
        <a:xfrm>
          <a:off x="7626427" y="684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54" name="直線コネクタ 153"/>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55"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56" name="直線コネクタ 155"/>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57"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58" name="直線コネクタ 157"/>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77850</xdr:rowOff>
    </xdr:from>
    <xdr:ext cx="405111" cy="259045"/>
    <xdr:sp macro="" textlink="">
      <xdr:nvSpPr>
        <xdr:cNvPr id="159" name="【橋りょう・トンネル】&#10;有形固定資産減価償却率平均値テキスト"/>
        <xdr:cNvSpPr txBox="1"/>
      </xdr:nvSpPr>
      <xdr:spPr>
        <a:xfrm>
          <a:off x="4673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0" name="フローチャート: 判断 159"/>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1" name="フローチャート: 判断 160"/>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2" name="フローチャート: 判断 161"/>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3" name="フローチャート: 判断 162"/>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69" name="楕円 168"/>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78196</xdr:rowOff>
    </xdr:from>
    <xdr:to>
      <xdr:col>15</xdr:col>
      <xdr:colOff>101600</xdr:colOff>
      <xdr:row>60</xdr:row>
      <xdr:rowOff>8346</xdr:rowOff>
    </xdr:to>
    <xdr:sp macro="" textlink="">
      <xdr:nvSpPr>
        <xdr:cNvPr id="170" name="楕円 169"/>
        <xdr:cNvSpPr/>
      </xdr:nvSpPr>
      <xdr:spPr>
        <a:xfrm>
          <a:off x="2857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128996</xdr:rowOff>
    </xdr:from>
    <xdr:to>
      <xdr:col>19</xdr:col>
      <xdr:colOff>177800</xdr:colOff>
      <xdr:row>60</xdr:row>
      <xdr:rowOff>0</xdr:rowOff>
    </xdr:to>
    <xdr:cxnSp macro="">
      <xdr:nvCxnSpPr>
        <xdr:cNvPr id="171" name="直線コネクタ 170"/>
        <xdr:cNvCxnSpPr/>
      </xdr:nvCxnSpPr>
      <xdr:spPr>
        <a:xfrm>
          <a:off x="2908300" y="102445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35741</xdr:rowOff>
    </xdr:from>
    <xdr:to>
      <xdr:col>10</xdr:col>
      <xdr:colOff>165100</xdr:colOff>
      <xdr:row>59</xdr:row>
      <xdr:rowOff>137341</xdr:rowOff>
    </xdr:to>
    <xdr:sp macro="" textlink="">
      <xdr:nvSpPr>
        <xdr:cNvPr id="172" name="楕円 171"/>
        <xdr:cNvSpPr/>
      </xdr:nvSpPr>
      <xdr:spPr>
        <a:xfrm>
          <a:off x="1968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86541</xdr:rowOff>
    </xdr:from>
    <xdr:to>
      <xdr:col>15</xdr:col>
      <xdr:colOff>50800</xdr:colOff>
      <xdr:row>59</xdr:row>
      <xdr:rowOff>128996</xdr:rowOff>
    </xdr:to>
    <xdr:cxnSp macro="">
      <xdr:nvCxnSpPr>
        <xdr:cNvPr id="173" name="直線コネクタ 172"/>
        <xdr:cNvCxnSpPr/>
      </xdr:nvCxnSpPr>
      <xdr:spPr>
        <a:xfrm>
          <a:off x="2019300" y="1020209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74" name="n_1ave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75" name="n_2aveValue【橋りょう・トンネル】&#10;有形固定資産減価償却率"/>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76" name="n_3aveValue【橋りょう・トンネル】&#10;有形固定資産減価償却率"/>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41927</xdr:rowOff>
    </xdr:from>
    <xdr:ext cx="405111" cy="259045"/>
    <xdr:sp macro="" textlink="">
      <xdr:nvSpPr>
        <xdr:cNvPr id="177" name="n_1mainValue【橋りょう・トンネ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170923</xdr:rowOff>
    </xdr:from>
    <xdr:ext cx="405111" cy="259045"/>
    <xdr:sp macro="" textlink="">
      <xdr:nvSpPr>
        <xdr:cNvPr id="178" name="n_2mainValue【橋りょう・トンネル】&#10;有形固定資産減価償却率"/>
        <xdr:cNvSpPr txBox="1"/>
      </xdr:nvSpPr>
      <xdr:spPr>
        <a:xfrm>
          <a:off x="2705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128468</xdr:rowOff>
    </xdr:from>
    <xdr:ext cx="405111" cy="259045"/>
    <xdr:sp macro="" textlink="">
      <xdr:nvSpPr>
        <xdr:cNvPr id="179" name="n_3mainValue【橋りょう・トンネル】&#10;有形固定資産減価償却率"/>
        <xdr:cNvSpPr txBox="1"/>
      </xdr:nvSpPr>
      <xdr:spPr>
        <a:xfrm>
          <a:off x="1816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3" name="テキスト ボックス 19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5" name="テキスト ボックス 19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7" name="テキスト ボックス 19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9" name="テキスト ボックス 19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03" name="直線コネクタ 202"/>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04"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05" name="直線コネクタ 204"/>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06"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07" name="直線コネクタ 206"/>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140953</xdr:rowOff>
    </xdr:from>
    <xdr:ext cx="534377" cy="259045"/>
    <xdr:sp macro="" textlink="">
      <xdr:nvSpPr>
        <xdr:cNvPr id="208" name="【橋りょう・トンネル】&#10;一人当たり有形固定資産（償却資産）額平均値テキスト"/>
        <xdr:cNvSpPr txBox="1"/>
      </xdr:nvSpPr>
      <xdr:spPr>
        <a:xfrm>
          <a:off x="10515600" y="10599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09" name="フローチャート: 判断 208"/>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0" name="フローチャート: 判断 209"/>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11" name="フローチャート: 判断 210"/>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12" name="フローチャート: 判断 211"/>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153778</xdr:rowOff>
    </xdr:from>
    <xdr:to>
      <xdr:col>50</xdr:col>
      <xdr:colOff>165100</xdr:colOff>
      <xdr:row>64</xdr:row>
      <xdr:rowOff>83928</xdr:rowOff>
    </xdr:to>
    <xdr:sp macro="" textlink="">
      <xdr:nvSpPr>
        <xdr:cNvPr id="218" name="楕円 217"/>
        <xdr:cNvSpPr/>
      </xdr:nvSpPr>
      <xdr:spPr>
        <a:xfrm>
          <a:off x="9588500" y="109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157855</xdr:rowOff>
    </xdr:from>
    <xdr:to>
      <xdr:col>46</xdr:col>
      <xdr:colOff>38100</xdr:colOff>
      <xdr:row>64</xdr:row>
      <xdr:rowOff>88005</xdr:rowOff>
    </xdr:to>
    <xdr:sp macro="" textlink="">
      <xdr:nvSpPr>
        <xdr:cNvPr id="219" name="楕円 218"/>
        <xdr:cNvSpPr/>
      </xdr:nvSpPr>
      <xdr:spPr>
        <a:xfrm>
          <a:off x="8699500" y="10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33128</xdr:rowOff>
    </xdr:from>
    <xdr:to>
      <xdr:col>50</xdr:col>
      <xdr:colOff>114300</xdr:colOff>
      <xdr:row>64</xdr:row>
      <xdr:rowOff>37205</xdr:rowOff>
    </xdr:to>
    <xdr:cxnSp macro="">
      <xdr:nvCxnSpPr>
        <xdr:cNvPr id="220" name="直線コネクタ 219"/>
        <xdr:cNvCxnSpPr/>
      </xdr:nvCxnSpPr>
      <xdr:spPr>
        <a:xfrm flipV="1">
          <a:off x="8750300" y="11005928"/>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161334</xdr:rowOff>
    </xdr:from>
    <xdr:to>
      <xdr:col>41</xdr:col>
      <xdr:colOff>101600</xdr:colOff>
      <xdr:row>64</xdr:row>
      <xdr:rowOff>91484</xdr:rowOff>
    </xdr:to>
    <xdr:sp macro="" textlink="">
      <xdr:nvSpPr>
        <xdr:cNvPr id="221" name="楕円 220"/>
        <xdr:cNvSpPr/>
      </xdr:nvSpPr>
      <xdr:spPr>
        <a:xfrm>
          <a:off x="7810500" y="109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37205</xdr:rowOff>
    </xdr:from>
    <xdr:to>
      <xdr:col>45</xdr:col>
      <xdr:colOff>177800</xdr:colOff>
      <xdr:row>64</xdr:row>
      <xdr:rowOff>40684</xdr:rowOff>
    </xdr:to>
    <xdr:cxnSp macro="">
      <xdr:nvCxnSpPr>
        <xdr:cNvPr id="222" name="直線コネクタ 221"/>
        <xdr:cNvCxnSpPr/>
      </xdr:nvCxnSpPr>
      <xdr:spPr>
        <a:xfrm flipV="1">
          <a:off x="7861300" y="11010005"/>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23"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24"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25" name="n_3aveValue【橋りょう・トンネル】&#10;一人当たり有形固定資産（償却資産）額"/>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75055</xdr:rowOff>
    </xdr:from>
    <xdr:ext cx="534377" cy="259045"/>
    <xdr:sp macro="" textlink="">
      <xdr:nvSpPr>
        <xdr:cNvPr id="226" name="n_1mainValue【橋りょう・トンネル】&#10;一人当たり有形固定資産（償却資産）額"/>
        <xdr:cNvSpPr txBox="1"/>
      </xdr:nvSpPr>
      <xdr:spPr>
        <a:xfrm>
          <a:off x="9359411" y="1104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79132</xdr:rowOff>
    </xdr:from>
    <xdr:ext cx="534377" cy="259045"/>
    <xdr:sp macro="" textlink="">
      <xdr:nvSpPr>
        <xdr:cNvPr id="227" name="n_2mainValue【橋りょう・トンネル】&#10;一人当たり有形固定資産（償却資産）額"/>
        <xdr:cNvSpPr txBox="1"/>
      </xdr:nvSpPr>
      <xdr:spPr>
        <a:xfrm>
          <a:off x="8483111" y="1105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82611</xdr:rowOff>
    </xdr:from>
    <xdr:ext cx="469744" cy="259045"/>
    <xdr:sp macro="" textlink="">
      <xdr:nvSpPr>
        <xdr:cNvPr id="228" name="n_3mainValue【橋りょう・トンネル】&#10;一人当たり有形固定資産（償却資産）額"/>
        <xdr:cNvSpPr txBox="1"/>
      </xdr:nvSpPr>
      <xdr:spPr>
        <a:xfrm>
          <a:off x="7626428" y="1105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53" name="直線コネクタ 252"/>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54"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55" name="直線コネクタ 254"/>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56"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57" name="直線コネクタ 256"/>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58"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59" name="フローチャート: 判断 258"/>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60" name="フローチャート: 判断 259"/>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1" name="フローチャート: 判断 260"/>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62" name="フローチャート: 判断 261"/>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73025</xdr:rowOff>
    </xdr:from>
    <xdr:to>
      <xdr:col>20</xdr:col>
      <xdr:colOff>38100</xdr:colOff>
      <xdr:row>85</xdr:row>
      <xdr:rowOff>3175</xdr:rowOff>
    </xdr:to>
    <xdr:sp macro="" textlink="">
      <xdr:nvSpPr>
        <xdr:cNvPr id="268" name="楕円 267"/>
        <xdr:cNvSpPr/>
      </xdr:nvSpPr>
      <xdr:spPr>
        <a:xfrm>
          <a:off x="3746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111125</xdr:rowOff>
    </xdr:from>
    <xdr:to>
      <xdr:col>15</xdr:col>
      <xdr:colOff>101600</xdr:colOff>
      <xdr:row>85</xdr:row>
      <xdr:rowOff>41275</xdr:rowOff>
    </xdr:to>
    <xdr:sp macro="" textlink="">
      <xdr:nvSpPr>
        <xdr:cNvPr id="269" name="楕円 268"/>
        <xdr:cNvSpPr/>
      </xdr:nvSpPr>
      <xdr:spPr>
        <a:xfrm>
          <a:off x="2857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123825</xdr:rowOff>
    </xdr:from>
    <xdr:to>
      <xdr:col>19</xdr:col>
      <xdr:colOff>177800</xdr:colOff>
      <xdr:row>84</xdr:row>
      <xdr:rowOff>161925</xdr:rowOff>
    </xdr:to>
    <xdr:cxnSp macro="">
      <xdr:nvCxnSpPr>
        <xdr:cNvPr id="270" name="直線コネクタ 269"/>
        <xdr:cNvCxnSpPr/>
      </xdr:nvCxnSpPr>
      <xdr:spPr>
        <a:xfrm flipV="1">
          <a:off x="2908300" y="14525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149225</xdr:rowOff>
    </xdr:from>
    <xdr:to>
      <xdr:col>10</xdr:col>
      <xdr:colOff>165100</xdr:colOff>
      <xdr:row>85</xdr:row>
      <xdr:rowOff>79375</xdr:rowOff>
    </xdr:to>
    <xdr:sp macro="" textlink="">
      <xdr:nvSpPr>
        <xdr:cNvPr id="271" name="楕円 270"/>
        <xdr:cNvSpPr/>
      </xdr:nvSpPr>
      <xdr:spPr>
        <a:xfrm>
          <a:off x="1968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161925</xdr:rowOff>
    </xdr:from>
    <xdr:to>
      <xdr:col>15</xdr:col>
      <xdr:colOff>50800</xdr:colOff>
      <xdr:row>85</xdr:row>
      <xdr:rowOff>28575</xdr:rowOff>
    </xdr:to>
    <xdr:cxnSp macro="">
      <xdr:nvCxnSpPr>
        <xdr:cNvPr id="272" name="直線コネクタ 271"/>
        <xdr:cNvCxnSpPr/>
      </xdr:nvCxnSpPr>
      <xdr:spPr>
        <a:xfrm flipV="1">
          <a:off x="2019300" y="14563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273"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4"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75" name="n_3aveValue【公営住宅】&#10;有形固定資産減価償却率"/>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165752</xdr:rowOff>
    </xdr:from>
    <xdr:ext cx="405111" cy="259045"/>
    <xdr:sp macro="" textlink="">
      <xdr:nvSpPr>
        <xdr:cNvPr id="276" name="n_1mainValue【公営住宅】&#10;有形固定資産減価償却率"/>
        <xdr:cNvSpPr txBox="1"/>
      </xdr:nvSpPr>
      <xdr:spPr>
        <a:xfrm>
          <a:off x="35820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32402</xdr:rowOff>
    </xdr:from>
    <xdr:ext cx="405111" cy="259045"/>
    <xdr:sp macro="" textlink="">
      <xdr:nvSpPr>
        <xdr:cNvPr id="277" name="n_2mainValue【公営住宅】&#10;有形固定資産減価償却率"/>
        <xdr:cNvSpPr txBox="1"/>
      </xdr:nvSpPr>
      <xdr:spPr>
        <a:xfrm>
          <a:off x="2705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70502</xdr:rowOff>
    </xdr:from>
    <xdr:ext cx="405111" cy="259045"/>
    <xdr:sp macro="" textlink="">
      <xdr:nvSpPr>
        <xdr:cNvPr id="278" name="n_3mainValue【公営住宅】&#10;有形固定資産減価償却率"/>
        <xdr:cNvSpPr txBox="1"/>
      </xdr:nvSpPr>
      <xdr:spPr>
        <a:xfrm>
          <a:off x="181674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298" name="直線コネクタ 297"/>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99"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00" name="直線コネクタ 299"/>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01"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02" name="直線コネクタ 301"/>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124032</xdr:rowOff>
    </xdr:from>
    <xdr:ext cx="469744" cy="259045"/>
    <xdr:sp macro="" textlink="">
      <xdr:nvSpPr>
        <xdr:cNvPr id="303" name="【公営住宅】&#10;一人当たり面積平均値テキスト"/>
        <xdr:cNvSpPr txBox="1"/>
      </xdr:nvSpPr>
      <xdr:spPr>
        <a:xfrm>
          <a:off x="10515600" y="1435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04" name="フローチャート: 判断 303"/>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05" name="フローチャート: 判断 304"/>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06" name="フローチャート: 判断 305"/>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07" name="フローチャート: 判断 306"/>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93027</xdr:rowOff>
    </xdr:from>
    <xdr:to>
      <xdr:col>50</xdr:col>
      <xdr:colOff>165100</xdr:colOff>
      <xdr:row>85</xdr:row>
      <xdr:rowOff>23177</xdr:rowOff>
    </xdr:to>
    <xdr:sp macro="" textlink="">
      <xdr:nvSpPr>
        <xdr:cNvPr id="313" name="楕円 312"/>
        <xdr:cNvSpPr/>
      </xdr:nvSpPr>
      <xdr:spPr>
        <a:xfrm>
          <a:off x="9588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93027</xdr:rowOff>
    </xdr:from>
    <xdr:to>
      <xdr:col>46</xdr:col>
      <xdr:colOff>38100</xdr:colOff>
      <xdr:row>85</xdr:row>
      <xdr:rowOff>23177</xdr:rowOff>
    </xdr:to>
    <xdr:sp macro="" textlink="">
      <xdr:nvSpPr>
        <xdr:cNvPr id="314" name="楕円 313"/>
        <xdr:cNvSpPr/>
      </xdr:nvSpPr>
      <xdr:spPr>
        <a:xfrm>
          <a:off x="8699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143827</xdr:rowOff>
    </xdr:from>
    <xdr:to>
      <xdr:col>50</xdr:col>
      <xdr:colOff>114300</xdr:colOff>
      <xdr:row>84</xdr:row>
      <xdr:rowOff>143827</xdr:rowOff>
    </xdr:to>
    <xdr:cxnSp macro="">
      <xdr:nvCxnSpPr>
        <xdr:cNvPr id="315" name="直線コネクタ 314"/>
        <xdr:cNvCxnSpPr/>
      </xdr:nvCxnSpPr>
      <xdr:spPr>
        <a:xfrm>
          <a:off x="8750300" y="145456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93599</xdr:rowOff>
    </xdr:from>
    <xdr:to>
      <xdr:col>41</xdr:col>
      <xdr:colOff>101600</xdr:colOff>
      <xdr:row>85</xdr:row>
      <xdr:rowOff>23749</xdr:rowOff>
    </xdr:to>
    <xdr:sp macro="" textlink="">
      <xdr:nvSpPr>
        <xdr:cNvPr id="316" name="楕円 315"/>
        <xdr:cNvSpPr/>
      </xdr:nvSpPr>
      <xdr:spPr>
        <a:xfrm>
          <a:off x="7810500" y="144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143827</xdr:rowOff>
    </xdr:from>
    <xdr:to>
      <xdr:col>45</xdr:col>
      <xdr:colOff>177800</xdr:colOff>
      <xdr:row>84</xdr:row>
      <xdr:rowOff>144399</xdr:rowOff>
    </xdr:to>
    <xdr:cxnSp macro="">
      <xdr:nvCxnSpPr>
        <xdr:cNvPr id="317" name="直線コネクタ 316"/>
        <xdr:cNvCxnSpPr/>
      </xdr:nvCxnSpPr>
      <xdr:spPr>
        <a:xfrm flipV="1">
          <a:off x="7861300" y="1454562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18"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319" name="n_2aveValue【公営住宅】&#10;一人当たり面積"/>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110571</xdr:rowOff>
    </xdr:from>
    <xdr:ext cx="469744" cy="259045"/>
    <xdr:sp macro="" textlink="">
      <xdr:nvSpPr>
        <xdr:cNvPr id="320" name="n_3aveValue【公営住宅】&#10;一人当たり面積"/>
        <xdr:cNvSpPr txBox="1"/>
      </xdr:nvSpPr>
      <xdr:spPr>
        <a:xfrm>
          <a:off x="7626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14304</xdr:rowOff>
    </xdr:from>
    <xdr:ext cx="469744" cy="259045"/>
    <xdr:sp macro="" textlink="">
      <xdr:nvSpPr>
        <xdr:cNvPr id="321" name="n_1mainValue【公営住宅】&#10;一人当たり面積"/>
        <xdr:cNvSpPr txBox="1"/>
      </xdr:nvSpPr>
      <xdr:spPr>
        <a:xfrm>
          <a:off x="93917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14304</xdr:rowOff>
    </xdr:from>
    <xdr:ext cx="469744" cy="259045"/>
    <xdr:sp macro="" textlink="">
      <xdr:nvSpPr>
        <xdr:cNvPr id="322" name="n_2mainValue【公営住宅】&#10;一人当たり面積"/>
        <xdr:cNvSpPr txBox="1"/>
      </xdr:nvSpPr>
      <xdr:spPr>
        <a:xfrm>
          <a:off x="8515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14876</xdr:rowOff>
    </xdr:from>
    <xdr:ext cx="469744" cy="259045"/>
    <xdr:sp macro="" textlink="">
      <xdr:nvSpPr>
        <xdr:cNvPr id="323" name="n_3mainValue【公営住宅】&#10;一人当たり面積"/>
        <xdr:cNvSpPr txBox="1"/>
      </xdr:nvSpPr>
      <xdr:spPr>
        <a:xfrm>
          <a:off x="7626427" y="1458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64" name="直線コネクタ 363"/>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65"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66" name="直線コネクタ 365"/>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67"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68" name="直線コネクタ 367"/>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69"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70" name="フローチャート: 判断 369"/>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71" name="フローチャート: 判断 370"/>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72" name="フローチャート: 判断 371"/>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73" name="フローチャート: 判断 372"/>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154940</xdr:rowOff>
    </xdr:from>
    <xdr:to>
      <xdr:col>81</xdr:col>
      <xdr:colOff>101600</xdr:colOff>
      <xdr:row>36</xdr:row>
      <xdr:rowOff>85090</xdr:rowOff>
    </xdr:to>
    <xdr:sp macro="" textlink="">
      <xdr:nvSpPr>
        <xdr:cNvPr id="379" name="楕円 378"/>
        <xdr:cNvSpPr/>
      </xdr:nvSpPr>
      <xdr:spPr>
        <a:xfrm>
          <a:off x="15430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xdr:rowOff>
    </xdr:from>
    <xdr:to>
      <xdr:col>76</xdr:col>
      <xdr:colOff>165100</xdr:colOff>
      <xdr:row>36</xdr:row>
      <xdr:rowOff>109855</xdr:rowOff>
    </xdr:to>
    <xdr:sp macro="" textlink="">
      <xdr:nvSpPr>
        <xdr:cNvPr id="380" name="楕円 379"/>
        <xdr:cNvSpPr/>
      </xdr:nvSpPr>
      <xdr:spPr>
        <a:xfrm>
          <a:off x="14541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34290</xdr:rowOff>
    </xdr:from>
    <xdr:to>
      <xdr:col>81</xdr:col>
      <xdr:colOff>50800</xdr:colOff>
      <xdr:row>36</xdr:row>
      <xdr:rowOff>59055</xdr:rowOff>
    </xdr:to>
    <xdr:cxnSp macro="">
      <xdr:nvCxnSpPr>
        <xdr:cNvPr id="381" name="直線コネクタ 380"/>
        <xdr:cNvCxnSpPr/>
      </xdr:nvCxnSpPr>
      <xdr:spPr>
        <a:xfrm flipV="1">
          <a:off x="14592300" y="62064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46355</xdr:rowOff>
    </xdr:from>
    <xdr:to>
      <xdr:col>72</xdr:col>
      <xdr:colOff>38100</xdr:colOff>
      <xdr:row>36</xdr:row>
      <xdr:rowOff>147955</xdr:rowOff>
    </xdr:to>
    <xdr:sp macro="" textlink="">
      <xdr:nvSpPr>
        <xdr:cNvPr id="382" name="楕円 381"/>
        <xdr:cNvSpPr/>
      </xdr:nvSpPr>
      <xdr:spPr>
        <a:xfrm>
          <a:off x="13652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59055</xdr:rowOff>
    </xdr:from>
    <xdr:to>
      <xdr:col>76</xdr:col>
      <xdr:colOff>114300</xdr:colOff>
      <xdr:row>36</xdr:row>
      <xdr:rowOff>97155</xdr:rowOff>
    </xdr:to>
    <xdr:cxnSp macro="">
      <xdr:nvCxnSpPr>
        <xdr:cNvPr id="383" name="直線コネクタ 382"/>
        <xdr:cNvCxnSpPr/>
      </xdr:nvCxnSpPr>
      <xdr:spPr>
        <a:xfrm flipV="1">
          <a:off x="13703300" y="6231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384"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385" name="n_2aveValue【認定こども園・幼稚園・保育所】&#10;有形固定資産減価償却率"/>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146702</xdr:rowOff>
    </xdr:from>
    <xdr:ext cx="405111" cy="259045"/>
    <xdr:sp macro="" textlink="">
      <xdr:nvSpPr>
        <xdr:cNvPr id="386" name="n_3aveValue【認定こども園・幼稚園・保育所】&#10;有形固定資産減価償却率"/>
        <xdr:cNvSpPr txBox="1"/>
      </xdr:nvSpPr>
      <xdr:spPr>
        <a:xfrm>
          <a:off x="13500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101617</xdr:rowOff>
    </xdr:from>
    <xdr:ext cx="405111" cy="259045"/>
    <xdr:sp macro="" textlink="">
      <xdr:nvSpPr>
        <xdr:cNvPr id="387" name="n_1mainValue【認定こども園・幼稚園・保育所】&#10;有形固定資産減価償却率"/>
        <xdr:cNvSpPr txBox="1"/>
      </xdr:nvSpPr>
      <xdr:spPr>
        <a:xfrm>
          <a:off x="152660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126382</xdr:rowOff>
    </xdr:from>
    <xdr:ext cx="405111" cy="259045"/>
    <xdr:sp macro="" textlink="">
      <xdr:nvSpPr>
        <xdr:cNvPr id="388" name="n_2mainValue【認定こども園・幼稚園・保育所】&#10;有形固定資産減価償却率"/>
        <xdr:cNvSpPr txBox="1"/>
      </xdr:nvSpPr>
      <xdr:spPr>
        <a:xfrm>
          <a:off x="14389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164482</xdr:rowOff>
    </xdr:from>
    <xdr:ext cx="405111" cy="259045"/>
    <xdr:sp macro="" textlink="">
      <xdr:nvSpPr>
        <xdr:cNvPr id="389" name="n_3mainValue【認定こども園・幼稚園・保育所】&#10;有形固定資産減価償却率"/>
        <xdr:cNvSpPr txBox="1"/>
      </xdr:nvSpPr>
      <xdr:spPr>
        <a:xfrm>
          <a:off x="13500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11" name="直線コネクタ 410"/>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2"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13" name="直線コネクタ 412"/>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14"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15" name="直線コネクタ 414"/>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16"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17" name="フローチャート: 判断 416"/>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18" name="フローチャート: 判断 417"/>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19" name="フローチャート: 判断 418"/>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20" name="フローチャート: 判断 419"/>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132842</xdr:rowOff>
    </xdr:from>
    <xdr:to>
      <xdr:col>112</xdr:col>
      <xdr:colOff>38100</xdr:colOff>
      <xdr:row>40</xdr:row>
      <xdr:rowOff>62992</xdr:rowOff>
    </xdr:to>
    <xdr:sp macro="" textlink="">
      <xdr:nvSpPr>
        <xdr:cNvPr id="426" name="楕円 425"/>
        <xdr:cNvSpPr/>
      </xdr:nvSpPr>
      <xdr:spPr>
        <a:xfrm>
          <a:off x="21272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27" name="楕円 426"/>
        <xdr:cNvSpPr/>
      </xdr:nvSpPr>
      <xdr:spPr>
        <a:xfrm>
          <a:off x="20383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xdr:rowOff>
    </xdr:from>
    <xdr:to>
      <xdr:col>111</xdr:col>
      <xdr:colOff>177800</xdr:colOff>
      <xdr:row>40</xdr:row>
      <xdr:rowOff>12192</xdr:rowOff>
    </xdr:to>
    <xdr:cxnSp macro="">
      <xdr:nvCxnSpPr>
        <xdr:cNvPr id="428" name="直線コネクタ 427"/>
        <xdr:cNvCxnSpPr/>
      </xdr:nvCxnSpPr>
      <xdr:spPr>
        <a:xfrm>
          <a:off x="20434300" y="687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29" name="楕円 428"/>
        <xdr:cNvSpPr/>
      </xdr:nvSpPr>
      <xdr:spPr>
        <a:xfrm>
          <a:off x="19494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xdr:rowOff>
    </xdr:from>
    <xdr:to>
      <xdr:col>107</xdr:col>
      <xdr:colOff>50800</xdr:colOff>
      <xdr:row>40</xdr:row>
      <xdr:rowOff>12192</xdr:rowOff>
    </xdr:to>
    <xdr:cxnSp macro="">
      <xdr:nvCxnSpPr>
        <xdr:cNvPr id="430" name="直線コネクタ 429"/>
        <xdr:cNvCxnSpPr/>
      </xdr:nvCxnSpPr>
      <xdr:spPr>
        <a:xfrm>
          <a:off x="19545300" y="687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31"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32"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33" name="n_3aveValue【認定こども園・幼稚園・保育所】&#10;一人当たり面積"/>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54119</xdr:rowOff>
    </xdr:from>
    <xdr:ext cx="469744" cy="259045"/>
    <xdr:sp macro="" textlink="">
      <xdr:nvSpPr>
        <xdr:cNvPr id="434" name="n_1main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35" name="n_2main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36" name="n_3main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9" name="テキスト ボックス 45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61" name="直線コネクタ 460"/>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62"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63" name="直線コネクタ 462"/>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64"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65" name="直線コネクタ 464"/>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66"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67" name="フローチャート: 判断 466"/>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68" name="フローチャート: 判断 467"/>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69" name="フローチャート: 判断 468"/>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70" name="フローチャート: 判断 469"/>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476" name="楕円 475"/>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477" name="楕円 476"/>
        <xdr:cNvSpPr/>
      </xdr:nvSpPr>
      <xdr:spPr>
        <a:xfrm>
          <a:off x="1454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160020</xdr:rowOff>
    </xdr:to>
    <xdr:cxnSp macro="">
      <xdr:nvCxnSpPr>
        <xdr:cNvPr id="478" name="直線コネクタ 477"/>
        <xdr:cNvCxnSpPr/>
      </xdr:nvCxnSpPr>
      <xdr:spPr>
        <a:xfrm flipV="1">
          <a:off x="14592300" y="105537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21590</xdr:rowOff>
    </xdr:from>
    <xdr:to>
      <xdr:col>72</xdr:col>
      <xdr:colOff>38100</xdr:colOff>
      <xdr:row>62</xdr:row>
      <xdr:rowOff>123190</xdr:rowOff>
    </xdr:to>
    <xdr:sp macro="" textlink="">
      <xdr:nvSpPr>
        <xdr:cNvPr id="479" name="楕円 478"/>
        <xdr:cNvSpPr/>
      </xdr:nvSpPr>
      <xdr:spPr>
        <a:xfrm>
          <a:off x="13652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160020</xdr:rowOff>
    </xdr:from>
    <xdr:to>
      <xdr:col>76</xdr:col>
      <xdr:colOff>114300</xdr:colOff>
      <xdr:row>62</xdr:row>
      <xdr:rowOff>72390</xdr:rowOff>
    </xdr:to>
    <xdr:cxnSp macro="">
      <xdr:nvCxnSpPr>
        <xdr:cNvPr id="480" name="直線コネクタ 479"/>
        <xdr:cNvCxnSpPr/>
      </xdr:nvCxnSpPr>
      <xdr:spPr>
        <a:xfrm flipV="1">
          <a:off x="13703300" y="106184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481" name="n_1aveValue【学校施設】&#10;有形固定資産減価償却率"/>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482" name="n_2aveValue【学校施設】&#10;有形固定資産減価償却率"/>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116857</xdr:rowOff>
    </xdr:from>
    <xdr:ext cx="405111" cy="259045"/>
    <xdr:sp macro="" textlink="">
      <xdr:nvSpPr>
        <xdr:cNvPr id="483" name="n_3aveValue【学校施設】&#10;有形固定資産減価償却率"/>
        <xdr:cNvSpPr txBox="1"/>
      </xdr:nvSpPr>
      <xdr:spPr>
        <a:xfrm>
          <a:off x="13500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484" name="n_1mainValue【学校施設】&#10;有形固定資産減価償却率"/>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485" name="n_2main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114317</xdr:rowOff>
    </xdr:from>
    <xdr:ext cx="405111" cy="259045"/>
    <xdr:sp macro="" textlink="">
      <xdr:nvSpPr>
        <xdr:cNvPr id="486" name="n_3mainValue【学校施設】&#10;有形固定資産減価償却率"/>
        <xdr:cNvSpPr txBox="1"/>
      </xdr:nvSpPr>
      <xdr:spPr>
        <a:xfrm>
          <a:off x="13500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8" name="直線コネクタ 49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9" name="テキスト ボックス 49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0" name="直線コネクタ 49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1" name="テキスト ボックス 50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2" name="直線コネクタ 50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3" name="テキスト ボックス 50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4" name="直線コネクタ 50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5" name="テキスト ボックス 50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6" name="直線コネクタ 50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7" name="テキスト ボックス 50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8" name="直線コネクタ 50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9" name="テキスト ボックス 50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13" name="直線コネクタ 512"/>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14"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15" name="直線コネクタ 514"/>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16"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17" name="直線コネクタ 516"/>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518" name="【学校施設】&#10;一人当たり面積平均値テキスト"/>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19" name="フローチャート: 判断 518"/>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20" name="フローチャート: 判断 519"/>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21" name="フローチャート: 判断 520"/>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522" name="フローチャート: 判断 521"/>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121194</xdr:rowOff>
    </xdr:from>
    <xdr:to>
      <xdr:col>112</xdr:col>
      <xdr:colOff>38100</xdr:colOff>
      <xdr:row>59</xdr:row>
      <xdr:rowOff>51344</xdr:rowOff>
    </xdr:to>
    <xdr:sp macro="" textlink="">
      <xdr:nvSpPr>
        <xdr:cNvPr id="528" name="楕円 527"/>
        <xdr:cNvSpPr/>
      </xdr:nvSpPr>
      <xdr:spPr>
        <a:xfrm>
          <a:off x="21272500" y="100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125549</xdr:rowOff>
    </xdr:from>
    <xdr:to>
      <xdr:col>107</xdr:col>
      <xdr:colOff>101600</xdr:colOff>
      <xdr:row>59</xdr:row>
      <xdr:rowOff>55699</xdr:rowOff>
    </xdr:to>
    <xdr:sp macro="" textlink="">
      <xdr:nvSpPr>
        <xdr:cNvPr id="529" name="楕円 528"/>
        <xdr:cNvSpPr/>
      </xdr:nvSpPr>
      <xdr:spPr>
        <a:xfrm>
          <a:off x="20383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544</xdr:rowOff>
    </xdr:from>
    <xdr:to>
      <xdr:col>111</xdr:col>
      <xdr:colOff>177800</xdr:colOff>
      <xdr:row>59</xdr:row>
      <xdr:rowOff>4899</xdr:rowOff>
    </xdr:to>
    <xdr:cxnSp macro="">
      <xdr:nvCxnSpPr>
        <xdr:cNvPr id="530" name="直線コネクタ 529"/>
        <xdr:cNvCxnSpPr/>
      </xdr:nvCxnSpPr>
      <xdr:spPr>
        <a:xfrm flipV="1">
          <a:off x="20434300" y="1011609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128815</xdr:rowOff>
    </xdr:from>
    <xdr:to>
      <xdr:col>102</xdr:col>
      <xdr:colOff>165100</xdr:colOff>
      <xdr:row>59</xdr:row>
      <xdr:rowOff>58965</xdr:rowOff>
    </xdr:to>
    <xdr:sp macro="" textlink="">
      <xdr:nvSpPr>
        <xdr:cNvPr id="531" name="楕円 530"/>
        <xdr:cNvSpPr/>
      </xdr:nvSpPr>
      <xdr:spPr>
        <a:xfrm>
          <a:off x="19494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4899</xdr:rowOff>
    </xdr:from>
    <xdr:to>
      <xdr:col>107</xdr:col>
      <xdr:colOff>50800</xdr:colOff>
      <xdr:row>59</xdr:row>
      <xdr:rowOff>8165</xdr:rowOff>
    </xdr:to>
    <xdr:cxnSp macro="">
      <xdr:nvCxnSpPr>
        <xdr:cNvPr id="532" name="直線コネクタ 531"/>
        <xdr:cNvCxnSpPr/>
      </xdr:nvCxnSpPr>
      <xdr:spPr>
        <a:xfrm flipV="1">
          <a:off x="19545300" y="101204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33"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534" name="n_2aveValue【学校施設】&#10;一人当たり面積"/>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111596</xdr:rowOff>
    </xdr:from>
    <xdr:ext cx="469744" cy="259045"/>
    <xdr:sp macro="" textlink="">
      <xdr:nvSpPr>
        <xdr:cNvPr id="535" name="n_3aveValue【学校施設】&#10;一人当たり面積"/>
        <xdr:cNvSpPr txBox="1"/>
      </xdr:nvSpPr>
      <xdr:spPr>
        <a:xfrm>
          <a:off x="19310427" y="103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42471</xdr:rowOff>
    </xdr:from>
    <xdr:ext cx="469744" cy="259045"/>
    <xdr:sp macro="" textlink="">
      <xdr:nvSpPr>
        <xdr:cNvPr id="536" name="n_1mainValue【学校施設】&#10;一人当たり面積"/>
        <xdr:cNvSpPr txBox="1"/>
      </xdr:nvSpPr>
      <xdr:spPr>
        <a:xfrm>
          <a:off x="21075727" y="1015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72226</xdr:rowOff>
    </xdr:from>
    <xdr:ext cx="469744" cy="259045"/>
    <xdr:sp macro="" textlink="">
      <xdr:nvSpPr>
        <xdr:cNvPr id="537" name="n_2mainValue【学校施設】&#10;一人当たり面積"/>
        <xdr:cNvSpPr txBox="1"/>
      </xdr:nvSpPr>
      <xdr:spPr>
        <a:xfrm>
          <a:off x="20199427" y="984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75492</xdr:rowOff>
    </xdr:from>
    <xdr:ext cx="469744" cy="259045"/>
    <xdr:sp macro="" textlink="">
      <xdr:nvSpPr>
        <xdr:cNvPr id="538" name="n_3mainValue【学校施設】&#10;一人当たり面積"/>
        <xdr:cNvSpPr txBox="1"/>
      </xdr:nvSpPr>
      <xdr:spPr>
        <a:xfrm>
          <a:off x="19310427" y="984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9" name="直線コネクタ 54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0" name="テキスト ボックス 54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1" name="直線コネクタ 55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2" name="テキスト ボックス 55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3" name="直線コネクタ 55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4" name="テキスト ボックス 55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5" name="直線コネクタ 55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6" name="テキスト ボックス 55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7" name="直線コネクタ 55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8" name="テキスト ボックス 55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9" name="直線コネクタ 55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0" name="テキスト ボックス 55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2" name="テキスト ボックス 5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64" name="直線コネクタ 563"/>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65"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66" name="直線コネクタ 56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8" name="直線コネクタ 56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69" name="【児童館】&#10;有形固定資産減価償却率平均値テキスト"/>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70" name="フローチャート: 判断 569"/>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571" name="フローチャート: 判断 570"/>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572" name="フローチャート: 判断 571"/>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573" name="フローチャート: 判断 572"/>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4" name="テキスト ボックス 5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5" name="テキスト ボックス 5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6" name="テキスト ボックス 5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7" name="テキスト ボックス 5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8" name="テキスト ボックス 5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70576</xdr:rowOff>
    </xdr:from>
    <xdr:to>
      <xdr:col>81</xdr:col>
      <xdr:colOff>101600</xdr:colOff>
      <xdr:row>80</xdr:row>
      <xdr:rowOff>726</xdr:rowOff>
    </xdr:to>
    <xdr:sp macro="" textlink="">
      <xdr:nvSpPr>
        <xdr:cNvPr id="579" name="楕円 578"/>
        <xdr:cNvSpPr/>
      </xdr:nvSpPr>
      <xdr:spPr>
        <a:xfrm>
          <a:off x="15430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104866</xdr:rowOff>
    </xdr:from>
    <xdr:to>
      <xdr:col>76</xdr:col>
      <xdr:colOff>165100</xdr:colOff>
      <xdr:row>80</xdr:row>
      <xdr:rowOff>35016</xdr:rowOff>
    </xdr:to>
    <xdr:sp macro="" textlink="">
      <xdr:nvSpPr>
        <xdr:cNvPr id="580" name="楕円 579"/>
        <xdr:cNvSpPr/>
      </xdr:nvSpPr>
      <xdr:spPr>
        <a:xfrm>
          <a:off x="14541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121376</xdr:rowOff>
    </xdr:from>
    <xdr:to>
      <xdr:col>81</xdr:col>
      <xdr:colOff>50800</xdr:colOff>
      <xdr:row>79</xdr:row>
      <xdr:rowOff>155666</xdr:rowOff>
    </xdr:to>
    <xdr:cxnSp macro="">
      <xdr:nvCxnSpPr>
        <xdr:cNvPr id="581" name="直線コネクタ 580"/>
        <xdr:cNvCxnSpPr/>
      </xdr:nvCxnSpPr>
      <xdr:spPr>
        <a:xfrm flipV="1">
          <a:off x="14592300" y="136659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140788</xdr:rowOff>
    </xdr:from>
    <xdr:to>
      <xdr:col>72</xdr:col>
      <xdr:colOff>38100</xdr:colOff>
      <xdr:row>80</xdr:row>
      <xdr:rowOff>70938</xdr:rowOff>
    </xdr:to>
    <xdr:sp macro="" textlink="">
      <xdr:nvSpPr>
        <xdr:cNvPr id="582" name="楕円 581"/>
        <xdr:cNvSpPr/>
      </xdr:nvSpPr>
      <xdr:spPr>
        <a:xfrm>
          <a:off x="13652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155666</xdr:rowOff>
    </xdr:from>
    <xdr:to>
      <xdr:col>76</xdr:col>
      <xdr:colOff>114300</xdr:colOff>
      <xdr:row>80</xdr:row>
      <xdr:rowOff>20138</xdr:rowOff>
    </xdr:to>
    <xdr:cxnSp macro="">
      <xdr:nvCxnSpPr>
        <xdr:cNvPr id="583" name="直線コネクタ 582"/>
        <xdr:cNvCxnSpPr/>
      </xdr:nvCxnSpPr>
      <xdr:spPr>
        <a:xfrm flipV="1">
          <a:off x="13703300" y="137002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584" name="n_1aveValue【児童館】&#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585" name="n_2aveValue【児童館】&#10;有形固定資産減価償却率"/>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163303</xdr:rowOff>
    </xdr:from>
    <xdr:ext cx="405111" cy="259045"/>
    <xdr:sp macro="" textlink="">
      <xdr:nvSpPr>
        <xdr:cNvPr id="586" name="n_3aveValue【児童館】&#10;有形固定資産減価償却率"/>
        <xdr:cNvSpPr txBox="1"/>
      </xdr:nvSpPr>
      <xdr:spPr>
        <a:xfrm>
          <a:off x="13500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17253</xdr:rowOff>
    </xdr:from>
    <xdr:ext cx="405111" cy="259045"/>
    <xdr:sp macro="" textlink="">
      <xdr:nvSpPr>
        <xdr:cNvPr id="587" name="n_1mainValue【児童館】&#10;有形固定資産減価償却率"/>
        <xdr:cNvSpPr txBox="1"/>
      </xdr:nvSpPr>
      <xdr:spPr>
        <a:xfrm>
          <a:off x="152660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51543</xdr:rowOff>
    </xdr:from>
    <xdr:ext cx="405111" cy="259045"/>
    <xdr:sp macro="" textlink="">
      <xdr:nvSpPr>
        <xdr:cNvPr id="588" name="n_2mainValue【児童館】&#10;有形固定資産減価償却率"/>
        <xdr:cNvSpPr txBox="1"/>
      </xdr:nvSpPr>
      <xdr:spPr>
        <a:xfrm>
          <a:off x="143897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87465</xdr:rowOff>
    </xdr:from>
    <xdr:ext cx="405111" cy="259045"/>
    <xdr:sp macro="" textlink="">
      <xdr:nvSpPr>
        <xdr:cNvPr id="589" name="n_3mainValue【児童館】&#10;有形固定資産減価償却率"/>
        <xdr:cNvSpPr txBox="1"/>
      </xdr:nvSpPr>
      <xdr:spPr>
        <a:xfrm>
          <a:off x="13500744"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0" name="直線コネクタ 59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1" name="テキスト ボックス 60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2" name="直線コネクタ 60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3" name="テキスト ボックス 60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4" name="直線コネクタ 60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5" name="テキスト ボックス 60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6" name="直線コネクタ 60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7" name="テキスト ボックス 60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8" name="直線コネクタ 60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9" name="テキスト ボックス 60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13" name="直線コネクタ 612"/>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14"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15" name="直線コネクタ 61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16"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17" name="直線コネクタ 616"/>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18"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9" name="フローチャート: 判断 618"/>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20" name="フローチャート: 判断 619"/>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21" name="フローチャート: 判断 620"/>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22" name="フローチャート: 判断 621"/>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28" name="楕円 627"/>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29" name="楕円 628"/>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630" name="直線コネクタ 629"/>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631" name="楕円 630"/>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632" name="直線コネクタ 631"/>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633"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34"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635" name="n_3ave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36"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37"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638"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9" name="テキスト ボックス 64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1" name="テキスト ボックス 6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9" name="テキスト ボックス 6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61" name="直線コネクタ 660"/>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62"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63" name="直線コネクタ 662"/>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664"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665" name="直線コネクタ 664"/>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666" name="【公民館】&#10;有形固定資産減価償却率平均値テキスト"/>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667" name="フローチャート: 判断 666"/>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68" name="フローチャート: 判断 667"/>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669" name="フローチャート: 判断 668"/>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670" name="フローチャート: 判断 669"/>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123698</xdr:rowOff>
    </xdr:from>
    <xdr:to>
      <xdr:col>72</xdr:col>
      <xdr:colOff>38100</xdr:colOff>
      <xdr:row>100</xdr:row>
      <xdr:rowOff>53848</xdr:rowOff>
    </xdr:to>
    <xdr:sp macro="" textlink="">
      <xdr:nvSpPr>
        <xdr:cNvPr id="676" name="楕円 675"/>
        <xdr:cNvSpPr/>
      </xdr:nvSpPr>
      <xdr:spPr>
        <a:xfrm>
          <a:off x="13652500" y="1709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1795</xdr:rowOff>
    </xdr:from>
    <xdr:ext cx="405111" cy="259045"/>
    <xdr:sp macro="" textlink="">
      <xdr:nvSpPr>
        <xdr:cNvPr id="677"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678" name="n_2aveValue【公民館】&#10;有形固定資産減価償却率"/>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170705</xdr:rowOff>
    </xdr:from>
    <xdr:ext cx="405111" cy="259045"/>
    <xdr:sp macro="" textlink="">
      <xdr:nvSpPr>
        <xdr:cNvPr id="679" name="n_3aveValue【公民館】&#10;有形固定資産減価償却率"/>
        <xdr:cNvSpPr txBox="1"/>
      </xdr:nvSpPr>
      <xdr:spPr>
        <a:xfrm>
          <a:off x="13500744"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70375</xdr:rowOff>
    </xdr:from>
    <xdr:ext cx="405111" cy="259045"/>
    <xdr:sp macro="" textlink="">
      <xdr:nvSpPr>
        <xdr:cNvPr id="680" name="n_3mainValue【公民館】&#10;有形固定資産減価償却率"/>
        <xdr:cNvSpPr txBox="1"/>
      </xdr:nvSpPr>
      <xdr:spPr>
        <a:xfrm>
          <a:off x="13500744" y="1687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1" name="直線コネクタ 6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2" name="テキスト ボックス 6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3" name="直線コネクタ 6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4" name="テキスト ボックス 6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5" name="直線コネクタ 6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6" name="テキスト ボックス 6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7" name="直線コネクタ 6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8" name="テキスト ボックス 6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9" name="直線コネクタ 6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0" name="テキスト ボックス 6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04" name="直線コネクタ 703"/>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05"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06" name="直線コネクタ 705"/>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07"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08" name="直線コネクタ 707"/>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09"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10" name="フローチャート: 判断 709"/>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11" name="フローチャート: 判断 710"/>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12" name="フローチャート: 判断 711"/>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13" name="フローチャート: 判断 712"/>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4" name="テキスト ボックス 7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5" name="テキスト ボックス 7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6" name="テキスト ボックス 7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7" name="テキスト ボックス 7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8" name="テキスト ボックス 7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113030</xdr:rowOff>
    </xdr:from>
    <xdr:to>
      <xdr:col>102</xdr:col>
      <xdr:colOff>165100</xdr:colOff>
      <xdr:row>108</xdr:row>
      <xdr:rowOff>43180</xdr:rowOff>
    </xdr:to>
    <xdr:sp macro="" textlink="">
      <xdr:nvSpPr>
        <xdr:cNvPr id="719" name="楕円 718"/>
        <xdr:cNvSpPr/>
      </xdr:nvSpPr>
      <xdr:spPr>
        <a:xfrm>
          <a:off x="19494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74947</xdr:rowOff>
    </xdr:from>
    <xdr:ext cx="469744" cy="259045"/>
    <xdr:sp macro="" textlink="">
      <xdr:nvSpPr>
        <xdr:cNvPr id="720"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21"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722"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34307</xdr:rowOff>
    </xdr:from>
    <xdr:ext cx="469744" cy="259045"/>
    <xdr:sp macro="" textlink="">
      <xdr:nvSpPr>
        <xdr:cNvPr id="723" name="n_3mainValue【公民館】&#10;一人当たり面積"/>
        <xdr:cNvSpPr txBox="1"/>
      </xdr:nvSpPr>
      <xdr:spPr>
        <a:xfrm>
          <a:off x="19310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体的にニュータウン開発に伴う新しい施設が多く、全国平均・兵庫県平均・類似団体と比較して、有形固定資産減価償却率は低くなっています。一方で、幼稚園・保育所や児童館、公民館では、全国平均・兵庫県平均・類似団体と比較して有形固定資産減価償却率が高く老朽化が進んでいることから、今後は公共施設マネジメントにより、計画的な改修を進めていく必要があり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112,806
111,702
210.32
35,991,569
35,414,707
476,379
23,019,951
35,242,409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164193</xdr:rowOff>
    </xdr:from>
    <xdr:to>
      <xdr:col>15</xdr:col>
      <xdr:colOff>101600</xdr:colOff>
      <xdr:row>38</xdr:row>
      <xdr:rowOff>94343</xdr:rowOff>
    </xdr:to>
    <xdr:sp macro="" textlink="">
      <xdr:nvSpPr>
        <xdr:cNvPr id="66" name="フローチャート: 判断 65"/>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85470</xdr:rowOff>
    </xdr:from>
    <xdr:ext cx="405111" cy="259045"/>
    <xdr:sp macro="" textlink="">
      <xdr:nvSpPr>
        <xdr:cNvPr id="67" name="n_2ave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4173</xdr:rowOff>
    </xdr:from>
    <xdr:to>
      <xdr:col>10</xdr:col>
      <xdr:colOff>165100</xdr:colOff>
      <xdr:row>38</xdr:row>
      <xdr:rowOff>105773</xdr:rowOff>
    </xdr:to>
    <xdr:sp macro="" textlink="">
      <xdr:nvSpPr>
        <xdr:cNvPr id="68" name="フローチャート: 判断 67"/>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96900</xdr:rowOff>
    </xdr:from>
    <xdr:ext cx="405111" cy="259045"/>
    <xdr:sp macro="" textlink="">
      <xdr:nvSpPr>
        <xdr:cNvPr id="69" name="n_3aveValue【図書館】&#10;有形固定資産減価償却率"/>
        <xdr:cNvSpPr txBox="1"/>
      </xdr:nvSpPr>
      <xdr:spPr>
        <a:xfrm>
          <a:off x="1816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56424</xdr:rowOff>
    </xdr:from>
    <xdr:to>
      <xdr:col>20</xdr:col>
      <xdr:colOff>38100</xdr:colOff>
      <xdr:row>36</xdr:row>
      <xdr:rowOff>158024</xdr:rowOff>
    </xdr:to>
    <xdr:sp macro="" textlink="">
      <xdr:nvSpPr>
        <xdr:cNvPr id="75" name="楕円 74"/>
        <xdr:cNvSpPr/>
      </xdr:nvSpPr>
      <xdr:spPr>
        <a:xfrm>
          <a:off x="3746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97246</xdr:rowOff>
    </xdr:from>
    <xdr:to>
      <xdr:col>15</xdr:col>
      <xdr:colOff>101600</xdr:colOff>
      <xdr:row>37</xdr:row>
      <xdr:rowOff>27396</xdr:rowOff>
    </xdr:to>
    <xdr:sp macro="" textlink="">
      <xdr:nvSpPr>
        <xdr:cNvPr id="76" name="楕円 75"/>
        <xdr:cNvSpPr/>
      </xdr:nvSpPr>
      <xdr:spPr>
        <a:xfrm>
          <a:off x="2857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107224</xdr:rowOff>
    </xdr:from>
    <xdr:to>
      <xdr:col>19</xdr:col>
      <xdr:colOff>177800</xdr:colOff>
      <xdr:row>36</xdr:row>
      <xdr:rowOff>148046</xdr:rowOff>
    </xdr:to>
    <xdr:cxnSp macro="">
      <xdr:nvCxnSpPr>
        <xdr:cNvPr id="77" name="直線コネクタ 76"/>
        <xdr:cNvCxnSpPr/>
      </xdr:nvCxnSpPr>
      <xdr:spPr>
        <a:xfrm flipV="1">
          <a:off x="2908300" y="627942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138067</xdr:rowOff>
    </xdr:from>
    <xdr:to>
      <xdr:col>10</xdr:col>
      <xdr:colOff>165100</xdr:colOff>
      <xdr:row>37</xdr:row>
      <xdr:rowOff>68217</xdr:rowOff>
    </xdr:to>
    <xdr:sp macro="" textlink="">
      <xdr:nvSpPr>
        <xdr:cNvPr id="78" name="楕円 77"/>
        <xdr:cNvSpPr/>
      </xdr:nvSpPr>
      <xdr:spPr>
        <a:xfrm>
          <a:off x="1968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148046</xdr:rowOff>
    </xdr:from>
    <xdr:to>
      <xdr:col>15</xdr:col>
      <xdr:colOff>50800</xdr:colOff>
      <xdr:row>37</xdr:row>
      <xdr:rowOff>17417</xdr:rowOff>
    </xdr:to>
    <xdr:cxnSp macro="">
      <xdr:nvCxnSpPr>
        <xdr:cNvPr id="79" name="直線コネクタ 78"/>
        <xdr:cNvCxnSpPr/>
      </xdr:nvCxnSpPr>
      <xdr:spPr>
        <a:xfrm flipV="1">
          <a:off x="2019300" y="632024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3101</xdr:rowOff>
    </xdr:from>
    <xdr:ext cx="405111" cy="259045"/>
    <xdr:sp macro="" textlink="">
      <xdr:nvSpPr>
        <xdr:cNvPr id="80" name="n_1mainValue【図書館】&#10;有形固定資産減価償却率"/>
        <xdr:cNvSpPr txBox="1"/>
      </xdr:nvSpPr>
      <xdr:spPr>
        <a:xfrm>
          <a:off x="35820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43923</xdr:rowOff>
    </xdr:from>
    <xdr:ext cx="405111" cy="259045"/>
    <xdr:sp macro="" textlink="">
      <xdr:nvSpPr>
        <xdr:cNvPr id="81" name="n_2mainValue【図書館】&#10;有形固定資産減価償却率"/>
        <xdr:cNvSpPr txBox="1"/>
      </xdr:nvSpPr>
      <xdr:spPr>
        <a:xfrm>
          <a:off x="2705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2" name="n_3main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08" name="直線コネクタ 107"/>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9"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0" name="直線コネクタ 109"/>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1"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2" name="直線コネクタ 111"/>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13" name="【図書館】&#10;一人当たり面積平均値テキスト"/>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4" name="フローチャート: 判断 113"/>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5" name="フローチャート: 判断 114"/>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16"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3628</xdr:rowOff>
    </xdr:from>
    <xdr:to>
      <xdr:col>46</xdr:col>
      <xdr:colOff>38100</xdr:colOff>
      <xdr:row>40</xdr:row>
      <xdr:rowOff>105228</xdr:rowOff>
    </xdr:to>
    <xdr:sp macro="" textlink="">
      <xdr:nvSpPr>
        <xdr:cNvPr id="117" name="フローチャート: 判断 116"/>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121755</xdr:rowOff>
    </xdr:from>
    <xdr:ext cx="469744" cy="259045"/>
    <xdr:sp macro="" textlink="">
      <xdr:nvSpPr>
        <xdr:cNvPr id="118" name="n_2ave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47172</xdr:rowOff>
    </xdr:from>
    <xdr:to>
      <xdr:col>41</xdr:col>
      <xdr:colOff>101600</xdr:colOff>
      <xdr:row>40</xdr:row>
      <xdr:rowOff>148772</xdr:rowOff>
    </xdr:to>
    <xdr:sp macro="" textlink="">
      <xdr:nvSpPr>
        <xdr:cNvPr id="119" name="フローチャート: 判断 118"/>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40</xdr:row>
      <xdr:rowOff>139899</xdr:rowOff>
    </xdr:from>
    <xdr:ext cx="469744" cy="259045"/>
    <xdr:sp macro="" textlink="">
      <xdr:nvSpPr>
        <xdr:cNvPr id="120" name="n_3aveValue【図書館】&#10;一人当たり面積"/>
        <xdr:cNvSpPr txBox="1"/>
      </xdr:nvSpPr>
      <xdr:spPr>
        <a:xfrm>
          <a:off x="7626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6" name="楕円 125"/>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7" name="楕円 126"/>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28" name="直線コネクタ 127"/>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29" name="楕円 128"/>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0" name="直線コネクタ 129"/>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118127</xdr:rowOff>
    </xdr:from>
    <xdr:ext cx="469744" cy="259045"/>
    <xdr:sp macro="" textlink="">
      <xdr:nvSpPr>
        <xdr:cNvPr id="131"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2"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33" name="n_3main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58" name="直線コネクタ 157"/>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59"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0" name="直線コネクタ 159"/>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1"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2" name="直線コネクタ 161"/>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3"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4" name="フローチャート: 判断 163"/>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5" name="フローチャート: 判断 164"/>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93997</xdr:rowOff>
    </xdr:from>
    <xdr:ext cx="405111" cy="259045"/>
    <xdr:sp macro="" textlink="">
      <xdr:nvSpPr>
        <xdr:cNvPr id="166"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67" name="フローチャート: 判断 166"/>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120667</xdr:rowOff>
    </xdr:from>
    <xdr:ext cx="405111" cy="259045"/>
    <xdr:sp macro="" textlink="">
      <xdr:nvSpPr>
        <xdr:cNvPr id="168"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145415</xdr:rowOff>
    </xdr:from>
    <xdr:to>
      <xdr:col>10</xdr:col>
      <xdr:colOff>165100</xdr:colOff>
      <xdr:row>61</xdr:row>
      <xdr:rowOff>75565</xdr:rowOff>
    </xdr:to>
    <xdr:sp macro="" textlink="">
      <xdr:nvSpPr>
        <xdr:cNvPr id="169" name="フローチャート: 判断 168"/>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92092</xdr:rowOff>
    </xdr:from>
    <xdr:ext cx="405111" cy="259045"/>
    <xdr:sp macro="" textlink="">
      <xdr:nvSpPr>
        <xdr:cNvPr id="170"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13970</xdr:rowOff>
    </xdr:from>
    <xdr:to>
      <xdr:col>20</xdr:col>
      <xdr:colOff>38100</xdr:colOff>
      <xdr:row>61</xdr:row>
      <xdr:rowOff>115570</xdr:rowOff>
    </xdr:to>
    <xdr:sp macro="" textlink="">
      <xdr:nvSpPr>
        <xdr:cNvPr id="176" name="楕円 175"/>
        <xdr:cNvSpPr/>
      </xdr:nvSpPr>
      <xdr:spPr>
        <a:xfrm>
          <a:off x="3746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55880</xdr:rowOff>
    </xdr:from>
    <xdr:to>
      <xdr:col>15</xdr:col>
      <xdr:colOff>101600</xdr:colOff>
      <xdr:row>61</xdr:row>
      <xdr:rowOff>157480</xdr:rowOff>
    </xdr:to>
    <xdr:sp macro="" textlink="">
      <xdr:nvSpPr>
        <xdr:cNvPr id="177" name="楕円 176"/>
        <xdr:cNvSpPr/>
      </xdr:nvSpPr>
      <xdr:spPr>
        <a:xfrm>
          <a:off x="2857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64770</xdr:rowOff>
    </xdr:from>
    <xdr:to>
      <xdr:col>19</xdr:col>
      <xdr:colOff>177800</xdr:colOff>
      <xdr:row>61</xdr:row>
      <xdr:rowOff>106680</xdr:rowOff>
    </xdr:to>
    <xdr:cxnSp macro="">
      <xdr:nvCxnSpPr>
        <xdr:cNvPr id="178" name="直線コネクタ 177"/>
        <xdr:cNvCxnSpPr/>
      </xdr:nvCxnSpPr>
      <xdr:spPr>
        <a:xfrm flipV="1">
          <a:off x="2908300" y="10523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79" name="楕円 178"/>
        <xdr:cNvSpPr/>
      </xdr:nvSpPr>
      <xdr:spPr>
        <a:xfrm>
          <a:off x="196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106680</xdr:rowOff>
    </xdr:from>
    <xdr:to>
      <xdr:col>15</xdr:col>
      <xdr:colOff>50800</xdr:colOff>
      <xdr:row>61</xdr:row>
      <xdr:rowOff>148590</xdr:rowOff>
    </xdr:to>
    <xdr:cxnSp macro="">
      <xdr:nvCxnSpPr>
        <xdr:cNvPr id="180" name="直線コネクタ 179"/>
        <xdr:cNvCxnSpPr/>
      </xdr:nvCxnSpPr>
      <xdr:spPr>
        <a:xfrm flipV="1">
          <a:off x="2019300" y="10565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106697</xdr:rowOff>
    </xdr:from>
    <xdr:ext cx="405111" cy="259045"/>
    <xdr:sp macro="" textlink="">
      <xdr:nvSpPr>
        <xdr:cNvPr id="181" name="n_1mainValue【体育館・プール】&#10;有形固定資産減価償却率"/>
        <xdr:cNvSpPr txBox="1"/>
      </xdr:nvSpPr>
      <xdr:spPr>
        <a:xfrm>
          <a:off x="35820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148607</xdr:rowOff>
    </xdr:from>
    <xdr:ext cx="405111" cy="259045"/>
    <xdr:sp macro="" textlink="">
      <xdr:nvSpPr>
        <xdr:cNvPr id="182" name="n_2mainValue【体育館・プール】&#10;有形固定資産減価償却率"/>
        <xdr:cNvSpPr txBox="1"/>
      </xdr:nvSpPr>
      <xdr:spPr>
        <a:xfrm>
          <a:off x="2705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19067</xdr:rowOff>
    </xdr:from>
    <xdr:ext cx="405111" cy="259045"/>
    <xdr:sp macro="" textlink="">
      <xdr:nvSpPr>
        <xdr:cNvPr id="183" name="n_3mainValue【体育館・プール】&#10;有形固定資産減価償却率"/>
        <xdr:cNvSpPr txBox="1"/>
      </xdr:nvSpPr>
      <xdr:spPr>
        <a:xfrm>
          <a:off x="1816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07" name="直線コネクタ 206"/>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08"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09" name="直線コネクタ 208"/>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0"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11" name="直線コネクタ 210"/>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12"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13" name="フローチャート: 判断 212"/>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14" name="フローチャート: 判断 213"/>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124477</xdr:rowOff>
    </xdr:from>
    <xdr:ext cx="469744" cy="259045"/>
    <xdr:sp macro="" textlink="">
      <xdr:nvSpPr>
        <xdr:cNvPr id="215"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93980</xdr:rowOff>
    </xdr:from>
    <xdr:to>
      <xdr:col>46</xdr:col>
      <xdr:colOff>38100</xdr:colOff>
      <xdr:row>62</xdr:row>
      <xdr:rowOff>24130</xdr:rowOff>
    </xdr:to>
    <xdr:sp macro="" textlink="">
      <xdr:nvSpPr>
        <xdr:cNvPr id="216" name="フローチャート: 判断 215"/>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40657</xdr:rowOff>
    </xdr:from>
    <xdr:ext cx="469744" cy="259045"/>
    <xdr:sp macro="" textlink="">
      <xdr:nvSpPr>
        <xdr:cNvPr id="217" name="n_2aveValue【体育館・プール】&#10;一人当たり面積"/>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97790</xdr:rowOff>
    </xdr:from>
    <xdr:to>
      <xdr:col>41</xdr:col>
      <xdr:colOff>101600</xdr:colOff>
      <xdr:row>62</xdr:row>
      <xdr:rowOff>27940</xdr:rowOff>
    </xdr:to>
    <xdr:sp macro="" textlink="">
      <xdr:nvSpPr>
        <xdr:cNvPr id="218" name="フローチャート: 判断 217"/>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44467</xdr:rowOff>
    </xdr:from>
    <xdr:ext cx="469744" cy="259045"/>
    <xdr:sp macro="" textlink="">
      <xdr:nvSpPr>
        <xdr:cNvPr id="219" name="n_3aveValue【体育館・プール】&#10;一人当たり面積"/>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154940</xdr:rowOff>
    </xdr:from>
    <xdr:to>
      <xdr:col>50</xdr:col>
      <xdr:colOff>165100</xdr:colOff>
      <xdr:row>62</xdr:row>
      <xdr:rowOff>85090</xdr:rowOff>
    </xdr:to>
    <xdr:sp macro="" textlink="">
      <xdr:nvSpPr>
        <xdr:cNvPr id="225" name="楕円 224"/>
        <xdr:cNvSpPr/>
      </xdr:nvSpPr>
      <xdr:spPr>
        <a:xfrm>
          <a:off x="9588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6" name="楕円 225"/>
        <xdr:cNvSpPr/>
      </xdr:nvSpPr>
      <xdr:spPr>
        <a:xfrm>
          <a:off x="8699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34290</xdr:rowOff>
    </xdr:from>
    <xdr:to>
      <xdr:col>50</xdr:col>
      <xdr:colOff>114300</xdr:colOff>
      <xdr:row>62</xdr:row>
      <xdr:rowOff>34290</xdr:rowOff>
    </xdr:to>
    <xdr:cxnSp macro="">
      <xdr:nvCxnSpPr>
        <xdr:cNvPr id="227" name="直線コネクタ 226"/>
        <xdr:cNvCxnSpPr/>
      </xdr:nvCxnSpPr>
      <xdr:spPr>
        <a:xfrm>
          <a:off x="8750300" y="1066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154940</xdr:rowOff>
    </xdr:from>
    <xdr:to>
      <xdr:col>41</xdr:col>
      <xdr:colOff>101600</xdr:colOff>
      <xdr:row>62</xdr:row>
      <xdr:rowOff>85090</xdr:rowOff>
    </xdr:to>
    <xdr:sp macro="" textlink="">
      <xdr:nvSpPr>
        <xdr:cNvPr id="228" name="楕円 227"/>
        <xdr:cNvSpPr/>
      </xdr:nvSpPr>
      <xdr:spPr>
        <a:xfrm>
          <a:off x="781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34290</xdr:rowOff>
    </xdr:from>
    <xdr:to>
      <xdr:col>45</xdr:col>
      <xdr:colOff>177800</xdr:colOff>
      <xdr:row>62</xdr:row>
      <xdr:rowOff>34290</xdr:rowOff>
    </xdr:to>
    <xdr:cxnSp macro="">
      <xdr:nvCxnSpPr>
        <xdr:cNvPr id="229" name="直線コネクタ 228"/>
        <xdr:cNvCxnSpPr/>
      </xdr:nvCxnSpPr>
      <xdr:spPr>
        <a:xfrm>
          <a:off x="7861300" y="1066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76217</xdr:rowOff>
    </xdr:from>
    <xdr:ext cx="469744" cy="259045"/>
    <xdr:sp macro="" textlink="">
      <xdr:nvSpPr>
        <xdr:cNvPr id="230" name="n_1mainValue【体育館・プール】&#10;一人当たり面積"/>
        <xdr:cNvSpPr txBox="1"/>
      </xdr:nvSpPr>
      <xdr:spPr>
        <a:xfrm>
          <a:off x="93917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76217</xdr:rowOff>
    </xdr:from>
    <xdr:ext cx="469744" cy="259045"/>
    <xdr:sp macro="" textlink="">
      <xdr:nvSpPr>
        <xdr:cNvPr id="231" name="n_2mainValue【体育館・プール】&#10;一人当たり面積"/>
        <xdr:cNvSpPr txBox="1"/>
      </xdr:nvSpPr>
      <xdr:spPr>
        <a:xfrm>
          <a:off x="8515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76217</xdr:rowOff>
    </xdr:from>
    <xdr:ext cx="469744" cy="259045"/>
    <xdr:sp macro="" textlink="">
      <xdr:nvSpPr>
        <xdr:cNvPr id="232" name="n_3mainValue【体育館・プール】&#10;一人当たり面積"/>
        <xdr:cNvSpPr txBox="1"/>
      </xdr:nvSpPr>
      <xdr:spPr>
        <a:xfrm>
          <a:off x="7626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9" name="直線コネクタ 2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0" name="テキスト ボックス 2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1" name="直線コネクタ 2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2" name="テキスト ボックス 2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3" name="直線コネクタ 2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4" name="テキスト ボックス 2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5" name="直線コネクタ 2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6" name="テキスト ボックス 2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7" name="直線コネクタ 2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8" name="テキスト ボックス 2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9" name="直線コネクタ 2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0" name="テキスト ボックス 2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274" name="直線コネクタ 273"/>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275"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276" name="直線コネクタ 275"/>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277"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278" name="直線コネクタ 277"/>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279" name="【市民会館】&#10;有形固定資産減価償却率平均値テキスト"/>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280" name="フローチャート: 判断 279"/>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281" name="フローチャート: 判断 280"/>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114135</xdr:rowOff>
    </xdr:from>
    <xdr:ext cx="405111" cy="259045"/>
    <xdr:sp macro="" textlink="">
      <xdr:nvSpPr>
        <xdr:cNvPr id="282" name="n_1aveValue【市民会館】&#10;有形固定資産減価償却率"/>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36830</xdr:rowOff>
    </xdr:from>
    <xdr:to>
      <xdr:col>15</xdr:col>
      <xdr:colOff>101600</xdr:colOff>
      <xdr:row>104</xdr:row>
      <xdr:rowOff>138430</xdr:rowOff>
    </xdr:to>
    <xdr:sp macro="" textlink="">
      <xdr:nvSpPr>
        <xdr:cNvPr id="283" name="フローチャート: 判断 282"/>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154957</xdr:rowOff>
    </xdr:from>
    <xdr:ext cx="405111" cy="259045"/>
    <xdr:sp macro="" textlink="">
      <xdr:nvSpPr>
        <xdr:cNvPr id="284"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62956</xdr:rowOff>
    </xdr:from>
    <xdr:to>
      <xdr:col>10</xdr:col>
      <xdr:colOff>165100</xdr:colOff>
      <xdr:row>104</xdr:row>
      <xdr:rowOff>164556</xdr:rowOff>
    </xdr:to>
    <xdr:sp macro="" textlink="">
      <xdr:nvSpPr>
        <xdr:cNvPr id="285" name="フローチャート: 判断 284"/>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9633</xdr:rowOff>
    </xdr:from>
    <xdr:ext cx="405111" cy="259045"/>
    <xdr:sp macro="" textlink="">
      <xdr:nvSpPr>
        <xdr:cNvPr id="286" name="n_3aveValue【市民会館】&#10;有形固定資産減価償却率"/>
        <xdr:cNvSpPr txBox="1"/>
      </xdr:nvSpPr>
      <xdr:spPr>
        <a:xfrm>
          <a:off x="1816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7" name="テキスト ボックス 2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8" name="テキスト ボックス 2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9" name="テキスト ボックス 2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0" name="テキスト ボックス 2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1" name="テキスト ボックス 2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126637</xdr:rowOff>
    </xdr:from>
    <xdr:to>
      <xdr:col>20</xdr:col>
      <xdr:colOff>38100</xdr:colOff>
      <xdr:row>106</xdr:row>
      <xdr:rowOff>56787</xdr:rowOff>
    </xdr:to>
    <xdr:sp macro="" textlink="">
      <xdr:nvSpPr>
        <xdr:cNvPr id="292" name="楕円 291"/>
        <xdr:cNvSpPr/>
      </xdr:nvSpPr>
      <xdr:spPr>
        <a:xfrm>
          <a:off x="3746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160927</xdr:rowOff>
    </xdr:from>
    <xdr:to>
      <xdr:col>15</xdr:col>
      <xdr:colOff>101600</xdr:colOff>
      <xdr:row>106</xdr:row>
      <xdr:rowOff>91077</xdr:rowOff>
    </xdr:to>
    <xdr:sp macro="" textlink="">
      <xdr:nvSpPr>
        <xdr:cNvPr id="293" name="楕円 292"/>
        <xdr:cNvSpPr/>
      </xdr:nvSpPr>
      <xdr:spPr>
        <a:xfrm>
          <a:off x="2857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5987</xdr:rowOff>
    </xdr:from>
    <xdr:to>
      <xdr:col>19</xdr:col>
      <xdr:colOff>177800</xdr:colOff>
      <xdr:row>106</xdr:row>
      <xdr:rowOff>40277</xdr:rowOff>
    </xdr:to>
    <xdr:cxnSp macro="">
      <xdr:nvCxnSpPr>
        <xdr:cNvPr id="294" name="直線コネクタ 293"/>
        <xdr:cNvCxnSpPr/>
      </xdr:nvCxnSpPr>
      <xdr:spPr>
        <a:xfrm flipV="1">
          <a:off x="2908300" y="181796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48261</xdr:rowOff>
    </xdr:from>
    <xdr:to>
      <xdr:col>10</xdr:col>
      <xdr:colOff>165100</xdr:colOff>
      <xdr:row>106</xdr:row>
      <xdr:rowOff>149861</xdr:rowOff>
    </xdr:to>
    <xdr:sp macro="" textlink="">
      <xdr:nvSpPr>
        <xdr:cNvPr id="295" name="楕円 294"/>
        <xdr:cNvSpPr/>
      </xdr:nvSpPr>
      <xdr:spPr>
        <a:xfrm>
          <a:off x="196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40277</xdr:rowOff>
    </xdr:from>
    <xdr:to>
      <xdr:col>15</xdr:col>
      <xdr:colOff>50800</xdr:colOff>
      <xdr:row>106</xdr:row>
      <xdr:rowOff>99061</xdr:rowOff>
    </xdr:to>
    <xdr:cxnSp macro="">
      <xdr:nvCxnSpPr>
        <xdr:cNvPr id="296" name="直線コネクタ 295"/>
        <xdr:cNvCxnSpPr/>
      </xdr:nvCxnSpPr>
      <xdr:spPr>
        <a:xfrm flipV="1">
          <a:off x="2019300" y="18213977"/>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47914</xdr:rowOff>
    </xdr:from>
    <xdr:ext cx="405111" cy="259045"/>
    <xdr:sp macro="" textlink="">
      <xdr:nvSpPr>
        <xdr:cNvPr id="297" name="n_1mainValue【市民会館】&#10;有形固定資産減価償却率"/>
        <xdr:cNvSpPr txBox="1"/>
      </xdr:nvSpPr>
      <xdr:spPr>
        <a:xfrm>
          <a:off x="3582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82204</xdr:rowOff>
    </xdr:from>
    <xdr:ext cx="405111" cy="259045"/>
    <xdr:sp macro="" textlink="">
      <xdr:nvSpPr>
        <xdr:cNvPr id="298" name="n_2mainValue【市民会館】&#10;有形固定資産減価償却率"/>
        <xdr:cNvSpPr txBox="1"/>
      </xdr:nvSpPr>
      <xdr:spPr>
        <a:xfrm>
          <a:off x="2705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140988</xdr:rowOff>
    </xdr:from>
    <xdr:ext cx="405111" cy="259045"/>
    <xdr:sp macro="" textlink="">
      <xdr:nvSpPr>
        <xdr:cNvPr id="299" name="n_3mainValue【市民会館】&#10;有形固定資産減価償却率"/>
        <xdr:cNvSpPr txBox="1"/>
      </xdr:nvSpPr>
      <xdr:spPr>
        <a:xfrm>
          <a:off x="1816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0" name="直線コネクタ 3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11" name="テキスト ボックス 31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2" name="直線コネクタ 3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13" name="テキスト ボックス 31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4" name="直線コネクタ 3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5" name="テキスト ボックス 31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6" name="直線コネクタ 3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7" name="テキスト ボックス 31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321" name="直線コネクタ 320"/>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322"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323" name="直線コネクタ 322"/>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324"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325" name="直線コネクタ 324"/>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326" name="【市民会館】&#10;一人当たり面積平均値テキスト"/>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327" name="フローチャート: 判断 326"/>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28" name="フローチャート: 判断 327"/>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156990</xdr:rowOff>
    </xdr:from>
    <xdr:ext cx="469744" cy="259045"/>
    <xdr:sp macro="" textlink="">
      <xdr:nvSpPr>
        <xdr:cNvPr id="329"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36830</xdr:rowOff>
    </xdr:from>
    <xdr:to>
      <xdr:col>46</xdr:col>
      <xdr:colOff>38100</xdr:colOff>
      <xdr:row>105</xdr:row>
      <xdr:rowOff>138430</xdr:rowOff>
    </xdr:to>
    <xdr:sp macro="" textlink="">
      <xdr:nvSpPr>
        <xdr:cNvPr id="330" name="フローチャート: 判断 329"/>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129557</xdr:rowOff>
    </xdr:from>
    <xdr:ext cx="469744" cy="259045"/>
    <xdr:sp macro="" textlink="">
      <xdr:nvSpPr>
        <xdr:cNvPr id="331"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41402</xdr:rowOff>
    </xdr:from>
    <xdr:to>
      <xdr:col>41</xdr:col>
      <xdr:colOff>101600</xdr:colOff>
      <xdr:row>105</xdr:row>
      <xdr:rowOff>143002</xdr:rowOff>
    </xdr:to>
    <xdr:sp macro="" textlink="">
      <xdr:nvSpPr>
        <xdr:cNvPr id="332" name="フローチャート: 判断 331"/>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134129</xdr:rowOff>
    </xdr:from>
    <xdr:ext cx="469744" cy="259045"/>
    <xdr:sp macro="" textlink="">
      <xdr:nvSpPr>
        <xdr:cNvPr id="333" name="n_3aveValue【市民会館】&#10;一人当たり面積"/>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160274</xdr:rowOff>
    </xdr:from>
    <xdr:to>
      <xdr:col>50</xdr:col>
      <xdr:colOff>165100</xdr:colOff>
      <xdr:row>102</xdr:row>
      <xdr:rowOff>90424</xdr:rowOff>
    </xdr:to>
    <xdr:sp macro="" textlink="">
      <xdr:nvSpPr>
        <xdr:cNvPr id="339" name="楕円 338"/>
        <xdr:cNvSpPr/>
      </xdr:nvSpPr>
      <xdr:spPr>
        <a:xfrm>
          <a:off x="9588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164846</xdr:rowOff>
    </xdr:from>
    <xdr:to>
      <xdr:col>46</xdr:col>
      <xdr:colOff>38100</xdr:colOff>
      <xdr:row>102</xdr:row>
      <xdr:rowOff>94996</xdr:rowOff>
    </xdr:to>
    <xdr:sp macro="" textlink="">
      <xdr:nvSpPr>
        <xdr:cNvPr id="340" name="楕円 339"/>
        <xdr:cNvSpPr/>
      </xdr:nvSpPr>
      <xdr:spPr>
        <a:xfrm>
          <a:off x="86995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39624</xdr:rowOff>
    </xdr:from>
    <xdr:to>
      <xdr:col>50</xdr:col>
      <xdr:colOff>114300</xdr:colOff>
      <xdr:row>102</xdr:row>
      <xdr:rowOff>44196</xdr:rowOff>
    </xdr:to>
    <xdr:cxnSp macro="">
      <xdr:nvCxnSpPr>
        <xdr:cNvPr id="341" name="直線コネクタ 340"/>
        <xdr:cNvCxnSpPr/>
      </xdr:nvCxnSpPr>
      <xdr:spPr>
        <a:xfrm flipV="1">
          <a:off x="8750300" y="17527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89408</xdr:rowOff>
    </xdr:from>
    <xdr:to>
      <xdr:col>41</xdr:col>
      <xdr:colOff>101600</xdr:colOff>
      <xdr:row>103</xdr:row>
      <xdr:rowOff>19558</xdr:rowOff>
    </xdr:to>
    <xdr:sp macro="" textlink="">
      <xdr:nvSpPr>
        <xdr:cNvPr id="342" name="楕円 341"/>
        <xdr:cNvSpPr/>
      </xdr:nvSpPr>
      <xdr:spPr>
        <a:xfrm>
          <a:off x="7810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44196</xdr:rowOff>
    </xdr:from>
    <xdr:to>
      <xdr:col>45</xdr:col>
      <xdr:colOff>177800</xdr:colOff>
      <xdr:row>102</xdr:row>
      <xdr:rowOff>140208</xdr:rowOff>
    </xdr:to>
    <xdr:cxnSp macro="">
      <xdr:nvCxnSpPr>
        <xdr:cNvPr id="343" name="直線コネクタ 342"/>
        <xdr:cNvCxnSpPr/>
      </xdr:nvCxnSpPr>
      <xdr:spPr>
        <a:xfrm flipV="1">
          <a:off x="7861300" y="175320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106951</xdr:rowOff>
    </xdr:from>
    <xdr:ext cx="469744" cy="259045"/>
    <xdr:sp macro="" textlink="">
      <xdr:nvSpPr>
        <xdr:cNvPr id="344" name="n_1mainValue【市民会館】&#10;一人当たり面積"/>
        <xdr:cNvSpPr txBox="1"/>
      </xdr:nvSpPr>
      <xdr:spPr>
        <a:xfrm>
          <a:off x="93917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111523</xdr:rowOff>
    </xdr:from>
    <xdr:ext cx="469744" cy="259045"/>
    <xdr:sp macro="" textlink="">
      <xdr:nvSpPr>
        <xdr:cNvPr id="345" name="n_2mainValue【市民会館】&#10;一人当たり面積"/>
        <xdr:cNvSpPr txBox="1"/>
      </xdr:nvSpPr>
      <xdr:spPr>
        <a:xfrm>
          <a:off x="8515427" y="1725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36085</xdr:rowOff>
    </xdr:from>
    <xdr:ext cx="469744" cy="259045"/>
    <xdr:sp macro="" textlink="">
      <xdr:nvSpPr>
        <xdr:cNvPr id="346" name="n_3mainValue【市民会館】&#10;一人当たり面積"/>
        <xdr:cNvSpPr txBox="1"/>
      </xdr:nvSpPr>
      <xdr:spPr>
        <a:xfrm>
          <a:off x="7626427" y="173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372" name="直線コネクタ 371"/>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373"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374" name="直線コネクタ 373"/>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375"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76" name="直線コネクタ 375"/>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377"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378" name="フローチャート: 判断 377"/>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379" name="フローチャート: 判断 378"/>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30860</xdr:rowOff>
    </xdr:from>
    <xdr:ext cx="405111" cy="259045"/>
    <xdr:sp macro="" textlink="">
      <xdr:nvSpPr>
        <xdr:cNvPr id="380" name="n_1aveValue【一般廃棄物処理施設】&#10;有形固定資産減価償却率"/>
        <xdr:cNvSpPr txBox="1"/>
      </xdr:nvSpPr>
      <xdr:spPr>
        <a:xfrm>
          <a:off x="15266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131536</xdr:rowOff>
    </xdr:from>
    <xdr:to>
      <xdr:col>76</xdr:col>
      <xdr:colOff>165100</xdr:colOff>
      <xdr:row>36</xdr:row>
      <xdr:rowOff>61686</xdr:rowOff>
    </xdr:to>
    <xdr:sp macro="" textlink="">
      <xdr:nvSpPr>
        <xdr:cNvPr id="381" name="フローチャート: 判断 380"/>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78213</xdr:rowOff>
    </xdr:from>
    <xdr:ext cx="405111" cy="259045"/>
    <xdr:sp macro="" textlink="">
      <xdr:nvSpPr>
        <xdr:cNvPr id="382" name="n_2aveValue【一般廃棄物処理施設】&#10;有形固定資産減価償却率"/>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58057</xdr:rowOff>
    </xdr:from>
    <xdr:to>
      <xdr:col>72</xdr:col>
      <xdr:colOff>38100</xdr:colOff>
      <xdr:row>36</xdr:row>
      <xdr:rowOff>159657</xdr:rowOff>
    </xdr:to>
    <xdr:sp macro="" textlink="">
      <xdr:nvSpPr>
        <xdr:cNvPr id="383" name="フローチャート: 判断 382"/>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4734</xdr:rowOff>
    </xdr:from>
    <xdr:ext cx="405111" cy="259045"/>
    <xdr:sp macro="" textlink="">
      <xdr:nvSpPr>
        <xdr:cNvPr id="384" name="n_3aveValue【一般廃棄物処理施設】&#10;有形固定資産減価償却率"/>
        <xdr:cNvSpPr txBox="1"/>
      </xdr:nvSpPr>
      <xdr:spPr>
        <a:xfrm>
          <a:off x="13500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390" name="楕円 389"/>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391" name="楕円 390"/>
        <xdr:cNvSpPr/>
      </xdr:nvSpPr>
      <xdr:spPr>
        <a:xfrm>
          <a:off x="14541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38</xdr:row>
      <xdr:rowOff>20683</xdr:rowOff>
    </xdr:to>
    <xdr:cxnSp macro="">
      <xdr:nvCxnSpPr>
        <xdr:cNvPr id="392" name="直線コネクタ 391"/>
        <xdr:cNvCxnSpPr/>
      </xdr:nvCxnSpPr>
      <xdr:spPr>
        <a:xfrm flipV="1">
          <a:off x="14592300" y="64998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7438</xdr:rowOff>
    </xdr:from>
    <xdr:to>
      <xdr:col>72</xdr:col>
      <xdr:colOff>38100</xdr:colOff>
      <xdr:row>38</xdr:row>
      <xdr:rowOff>109038</xdr:rowOff>
    </xdr:to>
    <xdr:sp macro="" textlink="">
      <xdr:nvSpPr>
        <xdr:cNvPr id="393" name="楕円 392"/>
        <xdr:cNvSpPr/>
      </xdr:nvSpPr>
      <xdr:spPr>
        <a:xfrm>
          <a:off x="13652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20683</xdr:rowOff>
    </xdr:from>
    <xdr:to>
      <xdr:col>76</xdr:col>
      <xdr:colOff>114300</xdr:colOff>
      <xdr:row>38</xdr:row>
      <xdr:rowOff>58238</xdr:rowOff>
    </xdr:to>
    <xdr:cxnSp macro="">
      <xdr:nvCxnSpPr>
        <xdr:cNvPr id="394" name="直線コネクタ 393"/>
        <xdr:cNvCxnSpPr/>
      </xdr:nvCxnSpPr>
      <xdr:spPr>
        <a:xfrm flipV="1">
          <a:off x="13703300" y="653578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26687</xdr:rowOff>
    </xdr:from>
    <xdr:ext cx="405111" cy="259045"/>
    <xdr:sp macro="" textlink="">
      <xdr:nvSpPr>
        <xdr:cNvPr id="395" name="n_1mainValue【一般廃棄物処理施設】&#10;有形固定資産減価償却率"/>
        <xdr:cNvSpPr txBox="1"/>
      </xdr:nvSpPr>
      <xdr:spPr>
        <a:xfrm>
          <a:off x="15266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396" name="n_2mainValue【一般廃棄物処理施設】&#10;有形固定資産減価償却率"/>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100165</xdr:rowOff>
    </xdr:from>
    <xdr:ext cx="405111" cy="259045"/>
    <xdr:sp macro="" textlink="">
      <xdr:nvSpPr>
        <xdr:cNvPr id="397" name="n_3mainValue【一般廃棄物処理施設】&#10;有形固定資産減価償却率"/>
        <xdr:cNvSpPr txBox="1"/>
      </xdr:nvSpPr>
      <xdr:spPr>
        <a:xfrm>
          <a:off x="13500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09" name="テキスト ボックス 40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1" name="テキスト ボックス 41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3" name="テキスト ボックス 41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5" name="テキスト ボックス 41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7" name="テキスト ボックス 4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419" name="直線コネクタ 418"/>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420"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421" name="直線コネクタ 420"/>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422"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423" name="直線コネクタ 422"/>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424" name="【一般廃棄物処理施設】&#10;一人当たり有形固定資産（償却資産）額平均値テキスト"/>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425" name="フローチャート: 判断 424"/>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426" name="フローチャート: 判断 425"/>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30672</xdr:rowOff>
    </xdr:from>
    <xdr:ext cx="534377" cy="259045"/>
    <xdr:sp macro="" textlink="">
      <xdr:nvSpPr>
        <xdr:cNvPr id="427" name="n_1aveValue【一般廃棄物処理施設】&#10;一人当たり有形固定資産（償却資産）額"/>
        <xdr:cNvSpPr txBox="1"/>
      </xdr:nvSpPr>
      <xdr:spPr>
        <a:xfrm>
          <a:off x="210434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83236</xdr:rowOff>
    </xdr:from>
    <xdr:to>
      <xdr:col>107</xdr:col>
      <xdr:colOff>101600</xdr:colOff>
      <xdr:row>40</xdr:row>
      <xdr:rowOff>13386</xdr:rowOff>
    </xdr:to>
    <xdr:sp macro="" textlink="">
      <xdr:nvSpPr>
        <xdr:cNvPr id="428" name="フローチャート: 判断 427"/>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29913</xdr:rowOff>
    </xdr:from>
    <xdr:ext cx="534377" cy="259045"/>
    <xdr:sp macro="" textlink="">
      <xdr:nvSpPr>
        <xdr:cNvPr id="429" name="n_2aveValue【一般廃棄物処理施設】&#10;一人当たり有形固定資産（償却資産）額"/>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94442</xdr:rowOff>
    </xdr:from>
    <xdr:to>
      <xdr:col>102</xdr:col>
      <xdr:colOff>165100</xdr:colOff>
      <xdr:row>40</xdr:row>
      <xdr:rowOff>24592</xdr:rowOff>
    </xdr:to>
    <xdr:sp macro="" textlink="">
      <xdr:nvSpPr>
        <xdr:cNvPr id="430" name="フローチャート: 判断 429"/>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41119</xdr:rowOff>
    </xdr:from>
    <xdr:ext cx="534377" cy="259045"/>
    <xdr:sp macro="" textlink="">
      <xdr:nvSpPr>
        <xdr:cNvPr id="431" name="n_3aveValue【一般廃棄物処理施設】&#10;一人当たり有形固定資産（償却資産）額"/>
        <xdr:cNvSpPr txBox="1"/>
      </xdr:nvSpPr>
      <xdr:spPr>
        <a:xfrm>
          <a:off x="19278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2" name="テキスト ボックス 4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3" name="テキスト ボックス 4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4" name="テキスト ボックス 4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5" name="テキスト ボックス 4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6" name="テキスト ボックス 4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106315</xdr:rowOff>
    </xdr:from>
    <xdr:to>
      <xdr:col>112</xdr:col>
      <xdr:colOff>38100</xdr:colOff>
      <xdr:row>41</xdr:row>
      <xdr:rowOff>36465</xdr:rowOff>
    </xdr:to>
    <xdr:sp macro="" textlink="">
      <xdr:nvSpPr>
        <xdr:cNvPr id="437" name="楕円 436"/>
        <xdr:cNvSpPr/>
      </xdr:nvSpPr>
      <xdr:spPr>
        <a:xfrm>
          <a:off x="21272500" y="69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107024</xdr:rowOff>
    </xdr:from>
    <xdr:to>
      <xdr:col>107</xdr:col>
      <xdr:colOff>101600</xdr:colOff>
      <xdr:row>41</xdr:row>
      <xdr:rowOff>37174</xdr:rowOff>
    </xdr:to>
    <xdr:sp macro="" textlink="">
      <xdr:nvSpPr>
        <xdr:cNvPr id="438" name="楕円 437"/>
        <xdr:cNvSpPr/>
      </xdr:nvSpPr>
      <xdr:spPr>
        <a:xfrm>
          <a:off x="20383500" y="69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157115</xdr:rowOff>
    </xdr:from>
    <xdr:to>
      <xdr:col>111</xdr:col>
      <xdr:colOff>177800</xdr:colOff>
      <xdr:row>40</xdr:row>
      <xdr:rowOff>157824</xdr:rowOff>
    </xdr:to>
    <xdr:cxnSp macro="">
      <xdr:nvCxnSpPr>
        <xdr:cNvPr id="439" name="直線コネクタ 438"/>
        <xdr:cNvCxnSpPr/>
      </xdr:nvCxnSpPr>
      <xdr:spPr>
        <a:xfrm flipV="1">
          <a:off x="20434300" y="7015115"/>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107284</xdr:rowOff>
    </xdr:from>
    <xdr:to>
      <xdr:col>102</xdr:col>
      <xdr:colOff>165100</xdr:colOff>
      <xdr:row>41</xdr:row>
      <xdr:rowOff>37434</xdr:rowOff>
    </xdr:to>
    <xdr:sp macro="" textlink="">
      <xdr:nvSpPr>
        <xdr:cNvPr id="440" name="楕円 439"/>
        <xdr:cNvSpPr/>
      </xdr:nvSpPr>
      <xdr:spPr>
        <a:xfrm>
          <a:off x="19494500" y="69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157824</xdr:rowOff>
    </xdr:from>
    <xdr:to>
      <xdr:col>107</xdr:col>
      <xdr:colOff>50800</xdr:colOff>
      <xdr:row>40</xdr:row>
      <xdr:rowOff>158084</xdr:rowOff>
    </xdr:to>
    <xdr:cxnSp macro="">
      <xdr:nvCxnSpPr>
        <xdr:cNvPr id="441" name="直線コネクタ 440"/>
        <xdr:cNvCxnSpPr/>
      </xdr:nvCxnSpPr>
      <xdr:spPr>
        <a:xfrm flipV="1">
          <a:off x="19545300" y="7015824"/>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27592</xdr:rowOff>
    </xdr:from>
    <xdr:ext cx="534377" cy="259045"/>
    <xdr:sp macro="" textlink="">
      <xdr:nvSpPr>
        <xdr:cNvPr id="442" name="n_1mainValue【一般廃棄物処理施設】&#10;一人当たり有形固定資産（償却資産）額"/>
        <xdr:cNvSpPr txBox="1"/>
      </xdr:nvSpPr>
      <xdr:spPr>
        <a:xfrm>
          <a:off x="21043411" y="705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28301</xdr:rowOff>
    </xdr:from>
    <xdr:ext cx="534377" cy="259045"/>
    <xdr:sp macro="" textlink="">
      <xdr:nvSpPr>
        <xdr:cNvPr id="443" name="n_2mainValue【一般廃棄物処理施設】&#10;一人当たり有形固定資産（償却資産）額"/>
        <xdr:cNvSpPr txBox="1"/>
      </xdr:nvSpPr>
      <xdr:spPr>
        <a:xfrm>
          <a:off x="20167111" y="70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28561</xdr:rowOff>
    </xdr:from>
    <xdr:ext cx="534377" cy="259045"/>
    <xdr:sp macro="" textlink="">
      <xdr:nvSpPr>
        <xdr:cNvPr id="444" name="n_3mainValue【一般廃棄物処理施設】&#10;一人当たり有形固定資産（償却資産）額"/>
        <xdr:cNvSpPr txBox="1"/>
      </xdr:nvSpPr>
      <xdr:spPr>
        <a:xfrm>
          <a:off x="19278111" y="705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5" name="直線コネクタ 4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6" name="テキスト ボックス 45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7" name="直線コネクタ 4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8" name="テキスト ボックス 4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9" name="直線コネクタ 4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0" name="テキスト ボックス 4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1" name="直線コネクタ 4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2" name="テキスト ボックス 4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3" name="直線コネクタ 4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4" name="テキスト ボックス 4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6" name="テキスト ボックス 4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468" name="直線コネクタ 467"/>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469"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70" name="直線コネクタ 469"/>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471"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472" name="直線コネクタ 471"/>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473"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74" name="フローチャート: 判断 473"/>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475" name="フローチャート: 判断 474"/>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139717</xdr:rowOff>
    </xdr:from>
    <xdr:ext cx="405111" cy="259045"/>
    <xdr:sp macro="" textlink="">
      <xdr:nvSpPr>
        <xdr:cNvPr id="476" name="n_1aveValue【保健センター・保健所】&#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34925</xdr:rowOff>
    </xdr:from>
    <xdr:to>
      <xdr:col>76</xdr:col>
      <xdr:colOff>165100</xdr:colOff>
      <xdr:row>59</xdr:row>
      <xdr:rowOff>136525</xdr:rowOff>
    </xdr:to>
    <xdr:sp macro="" textlink="">
      <xdr:nvSpPr>
        <xdr:cNvPr id="477" name="フローチャート: 判断 476"/>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153052</xdr:rowOff>
    </xdr:from>
    <xdr:ext cx="405111" cy="259045"/>
    <xdr:sp macro="" textlink="">
      <xdr:nvSpPr>
        <xdr:cNvPr id="478" name="n_2aveValue【保健センター・保健所】&#10;有形固定資産減価償却率"/>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128270</xdr:rowOff>
    </xdr:from>
    <xdr:to>
      <xdr:col>72</xdr:col>
      <xdr:colOff>38100</xdr:colOff>
      <xdr:row>60</xdr:row>
      <xdr:rowOff>58420</xdr:rowOff>
    </xdr:to>
    <xdr:sp macro="" textlink="">
      <xdr:nvSpPr>
        <xdr:cNvPr id="479" name="フローチャート: 判断 478"/>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49547</xdr:rowOff>
    </xdr:from>
    <xdr:ext cx="405111" cy="259045"/>
    <xdr:sp macro="" textlink="">
      <xdr:nvSpPr>
        <xdr:cNvPr id="480" name="n_3aveValue【保健センター・保健所】&#10;有形固定資産減価償却率"/>
        <xdr:cNvSpPr txBox="1"/>
      </xdr:nvSpPr>
      <xdr:spPr>
        <a:xfrm>
          <a:off x="13500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486" name="楕円 485"/>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67310</xdr:rowOff>
    </xdr:from>
    <xdr:to>
      <xdr:col>76</xdr:col>
      <xdr:colOff>165100</xdr:colOff>
      <xdr:row>59</xdr:row>
      <xdr:rowOff>168910</xdr:rowOff>
    </xdr:to>
    <xdr:sp macro="" textlink="">
      <xdr:nvSpPr>
        <xdr:cNvPr id="487" name="楕円 486"/>
        <xdr:cNvSpPr/>
      </xdr:nvSpPr>
      <xdr:spPr>
        <a:xfrm>
          <a:off x="14541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118110</xdr:rowOff>
    </xdr:to>
    <xdr:cxnSp macro="">
      <xdr:nvCxnSpPr>
        <xdr:cNvPr id="488" name="直線コネクタ 487"/>
        <xdr:cNvCxnSpPr/>
      </xdr:nvCxnSpPr>
      <xdr:spPr>
        <a:xfrm flipV="1">
          <a:off x="14592300" y="10195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107315</xdr:rowOff>
    </xdr:from>
    <xdr:to>
      <xdr:col>72</xdr:col>
      <xdr:colOff>38100</xdr:colOff>
      <xdr:row>60</xdr:row>
      <xdr:rowOff>37465</xdr:rowOff>
    </xdr:to>
    <xdr:sp macro="" textlink="">
      <xdr:nvSpPr>
        <xdr:cNvPr id="489" name="楕円 488"/>
        <xdr:cNvSpPr/>
      </xdr:nvSpPr>
      <xdr:spPr>
        <a:xfrm>
          <a:off x="13652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118110</xdr:rowOff>
    </xdr:from>
    <xdr:to>
      <xdr:col>76</xdr:col>
      <xdr:colOff>114300</xdr:colOff>
      <xdr:row>59</xdr:row>
      <xdr:rowOff>158115</xdr:rowOff>
    </xdr:to>
    <xdr:cxnSp macro="">
      <xdr:nvCxnSpPr>
        <xdr:cNvPr id="490" name="直線コネクタ 489"/>
        <xdr:cNvCxnSpPr/>
      </xdr:nvCxnSpPr>
      <xdr:spPr>
        <a:xfrm flipV="1">
          <a:off x="13703300" y="102336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91" name="n_1mainValue【保健センター・保健所】&#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160037</xdr:rowOff>
    </xdr:from>
    <xdr:ext cx="405111" cy="259045"/>
    <xdr:sp macro="" textlink="">
      <xdr:nvSpPr>
        <xdr:cNvPr id="492" name="n_2mainValue【保健センター・保健所】&#10;有形固定資産減価償却率"/>
        <xdr:cNvSpPr txBox="1"/>
      </xdr:nvSpPr>
      <xdr:spPr>
        <a:xfrm>
          <a:off x="14389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53992</xdr:rowOff>
    </xdr:from>
    <xdr:ext cx="405111" cy="259045"/>
    <xdr:sp macro="" textlink="">
      <xdr:nvSpPr>
        <xdr:cNvPr id="493" name="n_3mainValue【保健センター・保健所】&#10;有形固定資産減価償却率"/>
        <xdr:cNvSpPr txBox="1"/>
      </xdr:nvSpPr>
      <xdr:spPr>
        <a:xfrm>
          <a:off x="13500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4" name="直線コネクタ 5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5" name="テキスト ボックス 5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6" name="直線コネクタ 5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7" name="テキスト ボックス 5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8" name="直線コネクタ 5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9" name="テキスト ボックス 5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0" name="直線コネクタ 5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1" name="テキスト ボックス 5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15" name="直線コネクタ 514"/>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16"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17" name="直線コネクタ 516"/>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18"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19" name="直線コネクタ 51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520"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21" name="フローチャート: 判断 520"/>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22" name="フローチャート: 判断 521"/>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87647</xdr:rowOff>
    </xdr:from>
    <xdr:ext cx="469744" cy="259045"/>
    <xdr:sp macro="" textlink="">
      <xdr:nvSpPr>
        <xdr:cNvPr id="523"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166370</xdr:rowOff>
    </xdr:from>
    <xdr:to>
      <xdr:col>107</xdr:col>
      <xdr:colOff>101600</xdr:colOff>
      <xdr:row>60</xdr:row>
      <xdr:rowOff>96520</xdr:rowOff>
    </xdr:to>
    <xdr:sp macro="" textlink="">
      <xdr:nvSpPr>
        <xdr:cNvPr id="524" name="フローチャート: 判断 523"/>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87647</xdr:rowOff>
    </xdr:from>
    <xdr:ext cx="469744" cy="259045"/>
    <xdr:sp macro="" textlink="">
      <xdr:nvSpPr>
        <xdr:cNvPr id="525" name="n_2aveValue【保健センター・保健所】&#10;一人当たり面積"/>
        <xdr:cNvSpPr txBox="1"/>
      </xdr:nvSpPr>
      <xdr:spPr>
        <a:xfrm>
          <a:off x="20199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166370</xdr:rowOff>
    </xdr:from>
    <xdr:to>
      <xdr:col>102</xdr:col>
      <xdr:colOff>165100</xdr:colOff>
      <xdr:row>60</xdr:row>
      <xdr:rowOff>96520</xdr:rowOff>
    </xdr:to>
    <xdr:sp macro="" textlink="">
      <xdr:nvSpPr>
        <xdr:cNvPr id="526" name="フローチャート: 判断 525"/>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87647</xdr:rowOff>
    </xdr:from>
    <xdr:ext cx="469744" cy="259045"/>
    <xdr:sp macro="" textlink="">
      <xdr:nvSpPr>
        <xdr:cNvPr id="527" name="n_3aveValue【保健センター・保健所】&#10;一人当たり面積"/>
        <xdr:cNvSpPr txBox="1"/>
      </xdr:nvSpPr>
      <xdr:spPr>
        <a:xfrm>
          <a:off x="19310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74930</xdr:rowOff>
    </xdr:from>
    <xdr:to>
      <xdr:col>112</xdr:col>
      <xdr:colOff>38100</xdr:colOff>
      <xdr:row>56</xdr:row>
      <xdr:rowOff>5080</xdr:rowOff>
    </xdr:to>
    <xdr:sp macro="" textlink="">
      <xdr:nvSpPr>
        <xdr:cNvPr id="533" name="楕円 532"/>
        <xdr:cNvSpPr/>
      </xdr:nvSpPr>
      <xdr:spPr>
        <a:xfrm>
          <a:off x="21272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74930</xdr:rowOff>
    </xdr:from>
    <xdr:to>
      <xdr:col>107</xdr:col>
      <xdr:colOff>101600</xdr:colOff>
      <xdr:row>56</xdr:row>
      <xdr:rowOff>5080</xdr:rowOff>
    </xdr:to>
    <xdr:sp macro="" textlink="">
      <xdr:nvSpPr>
        <xdr:cNvPr id="534" name="楕円 533"/>
        <xdr:cNvSpPr/>
      </xdr:nvSpPr>
      <xdr:spPr>
        <a:xfrm>
          <a:off x="20383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125730</xdr:rowOff>
    </xdr:from>
    <xdr:to>
      <xdr:col>111</xdr:col>
      <xdr:colOff>177800</xdr:colOff>
      <xdr:row>55</xdr:row>
      <xdr:rowOff>125730</xdr:rowOff>
    </xdr:to>
    <xdr:cxnSp macro="">
      <xdr:nvCxnSpPr>
        <xdr:cNvPr id="535" name="直線コネクタ 534"/>
        <xdr:cNvCxnSpPr/>
      </xdr:nvCxnSpPr>
      <xdr:spPr>
        <a:xfrm>
          <a:off x="20434300" y="9555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74930</xdr:rowOff>
    </xdr:from>
    <xdr:to>
      <xdr:col>102</xdr:col>
      <xdr:colOff>165100</xdr:colOff>
      <xdr:row>56</xdr:row>
      <xdr:rowOff>5080</xdr:rowOff>
    </xdr:to>
    <xdr:sp macro="" textlink="">
      <xdr:nvSpPr>
        <xdr:cNvPr id="536" name="楕円 535"/>
        <xdr:cNvSpPr/>
      </xdr:nvSpPr>
      <xdr:spPr>
        <a:xfrm>
          <a:off x="19494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125730</xdr:rowOff>
    </xdr:from>
    <xdr:to>
      <xdr:col>107</xdr:col>
      <xdr:colOff>50800</xdr:colOff>
      <xdr:row>55</xdr:row>
      <xdr:rowOff>125730</xdr:rowOff>
    </xdr:to>
    <xdr:cxnSp macro="">
      <xdr:nvCxnSpPr>
        <xdr:cNvPr id="537" name="直線コネクタ 536"/>
        <xdr:cNvCxnSpPr/>
      </xdr:nvCxnSpPr>
      <xdr:spPr>
        <a:xfrm>
          <a:off x="19545300" y="9555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21607</xdr:rowOff>
    </xdr:from>
    <xdr:ext cx="469744" cy="259045"/>
    <xdr:sp macro="" textlink="">
      <xdr:nvSpPr>
        <xdr:cNvPr id="538" name="n_1mainValue【保健センター・保健所】&#10;一人当たり面積"/>
        <xdr:cNvSpPr txBox="1"/>
      </xdr:nvSpPr>
      <xdr:spPr>
        <a:xfrm>
          <a:off x="21075727" y="927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21607</xdr:rowOff>
    </xdr:from>
    <xdr:ext cx="469744" cy="259045"/>
    <xdr:sp macro="" textlink="">
      <xdr:nvSpPr>
        <xdr:cNvPr id="539" name="n_2mainValue【保健センター・保健所】&#10;一人当たり面積"/>
        <xdr:cNvSpPr txBox="1"/>
      </xdr:nvSpPr>
      <xdr:spPr>
        <a:xfrm>
          <a:off x="20199427" y="927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21607</xdr:rowOff>
    </xdr:from>
    <xdr:ext cx="469744" cy="259045"/>
    <xdr:sp macro="" textlink="">
      <xdr:nvSpPr>
        <xdr:cNvPr id="540" name="n_3mainValue【保健センター・保健所】&#10;一人当たり面積"/>
        <xdr:cNvSpPr txBox="1"/>
      </xdr:nvSpPr>
      <xdr:spPr>
        <a:xfrm>
          <a:off x="19310427" y="927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1" name="テキスト ボックス 55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2" name="直線コネクタ 5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3" name="テキスト ボックス 5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4" name="直線コネクタ 5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5" name="テキスト ボックス 5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6" name="直線コネクタ 5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7" name="テキスト ボックス 5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8" name="直線コネクタ 5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9" name="テキスト ボックス 5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0" name="直線コネクタ 5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1" name="テキスト ボックス 56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565" name="直線コネクタ 564"/>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566"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567" name="直線コネクタ 566"/>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68"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69" name="直線コネクタ 568"/>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570" name="【消防施設】&#10;有形固定資産減価償却率平均値テキスト"/>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571" name="フローチャート: 判断 570"/>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572" name="フローチャート: 判断 571"/>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65422</xdr:rowOff>
    </xdr:from>
    <xdr:ext cx="405111" cy="259045"/>
    <xdr:sp macro="" textlink="">
      <xdr:nvSpPr>
        <xdr:cNvPr id="573" name="n_1aveValue【消防施設】&#10;有形固定資産減価償却率"/>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132080</xdr:rowOff>
    </xdr:from>
    <xdr:to>
      <xdr:col>76</xdr:col>
      <xdr:colOff>165100</xdr:colOff>
      <xdr:row>83</xdr:row>
      <xdr:rowOff>62230</xdr:rowOff>
    </xdr:to>
    <xdr:sp macro="" textlink="">
      <xdr:nvSpPr>
        <xdr:cNvPr id="574" name="フローチャート: 判断 573"/>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78757</xdr:rowOff>
    </xdr:from>
    <xdr:ext cx="405111" cy="259045"/>
    <xdr:sp macro="" textlink="">
      <xdr:nvSpPr>
        <xdr:cNvPr id="575" name="n_2aveValue【消防施設】&#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111125</xdr:rowOff>
    </xdr:from>
    <xdr:to>
      <xdr:col>72</xdr:col>
      <xdr:colOff>38100</xdr:colOff>
      <xdr:row>84</xdr:row>
      <xdr:rowOff>41275</xdr:rowOff>
    </xdr:to>
    <xdr:sp macro="" textlink="">
      <xdr:nvSpPr>
        <xdr:cNvPr id="576" name="フローチャート: 判断 575"/>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57802</xdr:rowOff>
    </xdr:from>
    <xdr:ext cx="405111" cy="259045"/>
    <xdr:sp macro="" textlink="">
      <xdr:nvSpPr>
        <xdr:cNvPr id="577" name="n_3aveValue【消防施設】&#10;有形固定資産減価償却率"/>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99695</xdr:rowOff>
    </xdr:from>
    <xdr:to>
      <xdr:col>81</xdr:col>
      <xdr:colOff>101600</xdr:colOff>
      <xdr:row>84</xdr:row>
      <xdr:rowOff>29845</xdr:rowOff>
    </xdr:to>
    <xdr:sp macro="" textlink="">
      <xdr:nvSpPr>
        <xdr:cNvPr id="583" name="楕円 582"/>
        <xdr:cNvSpPr/>
      </xdr:nvSpPr>
      <xdr:spPr>
        <a:xfrm>
          <a:off x="15430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84" name="楕円 583"/>
        <xdr:cNvSpPr/>
      </xdr:nvSpPr>
      <xdr:spPr>
        <a:xfrm>
          <a:off x="14541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150495</xdr:rowOff>
    </xdr:from>
    <xdr:to>
      <xdr:col>81</xdr:col>
      <xdr:colOff>50800</xdr:colOff>
      <xdr:row>84</xdr:row>
      <xdr:rowOff>3811</xdr:rowOff>
    </xdr:to>
    <xdr:cxnSp macro="">
      <xdr:nvCxnSpPr>
        <xdr:cNvPr id="585" name="直線コネクタ 584"/>
        <xdr:cNvCxnSpPr/>
      </xdr:nvCxnSpPr>
      <xdr:spPr>
        <a:xfrm flipV="1">
          <a:off x="14592300" y="143808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168275</xdr:rowOff>
    </xdr:from>
    <xdr:to>
      <xdr:col>72</xdr:col>
      <xdr:colOff>38100</xdr:colOff>
      <xdr:row>84</xdr:row>
      <xdr:rowOff>98425</xdr:rowOff>
    </xdr:to>
    <xdr:sp macro="" textlink="">
      <xdr:nvSpPr>
        <xdr:cNvPr id="586" name="楕円 585"/>
        <xdr:cNvSpPr/>
      </xdr:nvSpPr>
      <xdr:spPr>
        <a:xfrm>
          <a:off x="13652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3811</xdr:rowOff>
    </xdr:from>
    <xdr:to>
      <xdr:col>76</xdr:col>
      <xdr:colOff>114300</xdr:colOff>
      <xdr:row>84</xdr:row>
      <xdr:rowOff>47625</xdr:rowOff>
    </xdr:to>
    <xdr:cxnSp macro="">
      <xdr:nvCxnSpPr>
        <xdr:cNvPr id="587" name="直線コネクタ 586"/>
        <xdr:cNvCxnSpPr/>
      </xdr:nvCxnSpPr>
      <xdr:spPr>
        <a:xfrm flipV="1">
          <a:off x="13703300" y="144056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20972</xdr:rowOff>
    </xdr:from>
    <xdr:ext cx="405111" cy="259045"/>
    <xdr:sp macro="" textlink="">
      <xdr:nvSpPr>
        <xdr:cNvPr id="588" name="n_1mainValue【消防施設】&#10;有形固定資産減価償却率"/>
        <xdr:cNvSpPr txBox="1"/>
      </xdr:nvSpPr>
      <xdr:spPr>
        <a:xfrm>
          <a:off x="15266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589" name="n_2mainValue【消防施設】&#10;有形固定資産減価償却率"/>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89552</xdr:rowOff>
    </xdr:from>
    <xdr:ext cx="405111" cy="259045"/>
    <xdr:sp macro="" textlink="">
      <xdr:nvSpPr>
        <xdr:cNvPr id="590" name="n_3mainValue【消防施設】&#10;有形固定資産減価償却率"/>
        <xdr:cNvSpPr txBox="1"/>
      </xdr:nvSpPr>
      <xdr:spPr>
        <a:xfrm>
          <a:off x="13500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1" name="直線コネクタ 6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2" name="テキスト ボックス 6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3" name="直線コネクタ 6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4" name="テキスト ボックス 6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5" name="直線コネクタ 6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6" name="テキスト ボックス 6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7" name="直線コネクタ 6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8" name="テキスト ボックス 6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9" name="直線コネクタ 6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0" name="テキスト ボックス 6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2" name="テキスト ボックス 6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614" name="直線コネクタ 613"/>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15"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16" name="直線コネクタ 615"/>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617"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618" name="直線コネクタ 617"/>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144797</xdr:rowOff>
    </xdr:from>
    <xdr:ext cx="469744" cy="259045"/>
    <xdr:sp macro="" textlink="">
      <xdr:nvSpPr>
        <xdr:cNvPr id="619" name="【消防施設】&#10;一人当たり面積平均値テキスト"/>
        <xdr:cNvSpPr txBox="1"/>
      </xdr:nvSpPr>
      <xdr:spPr>
        <a:xfrm>
          <a:off x="22199600" y="145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620" name="フローチャート: 判断 619"/>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21" name="フローチャート: 判断 620"/>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21607</xdr:rowOff>
    </xdr:from>
    <xdr:ext cx="469744" cy="259045"/>
    <xdr:sp macro="" textlink="">
      <xdr:nvSpPr>
        <xdr:cNvPr id="622"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40639</xdr:rowOff>
    </xdr:from>
    <xdr:to>
      <xdr:col>107</xdr:col>
      <xdr:colOff>101600</xdr:colOff>
      <xdr:row>85</xdr:row>
      <xdr:rowOff>142239</xdr:rowOff>
    </xdr:to>
    <xdr:sp macro="" textlink="">
      <xdr:nvSpPr>
        <xdr:cNvPr id="623" name="フローチャート: 判断 622"/>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158766</xdr:rowOff>
    </xdr:from>
    <xdr:ext cx="469744" cy="259045"/>
    <xdr:sp macro="" textlink="">
      <xdr:nvSpPr>
        <xdr:cNvPr id="624"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52070</xdr:rowOff>
    </xdr:from>
    <xdr:to>
      <xdr:col>102</xdr:col>
      <xdr:colOff>165100</xdr:colOff>
      <xdr:row>85</xdr:row>
      <xdr:rowOff>153670</xdr:rowOff>
    </xdr:to>
    <xdr:sp macro="" textlink="">
      <xdr:nvSpPr>
        <xdr:cNvPr id="625" name="フローチャート: 判断 624"/>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170197</xdr:rowOff>
    </xdr:from>
    <xdr:ext cx="469744" cy="259045"/>
    <xdr:sp macro="" textlink="">
      <xdr:nvSpPr>
        <xdr:cNvPr id="626" name="n_3aveValue【消防施設】&#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7" name="テキスト ボックス 6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632" name="楕円 631"/>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55880</xdr:rowOff>
    </xdr:from>
    <xdr:to>
      <xdr:col>107</xdr:col>
      <xdr:colOff>101600</xdr:colOff>
      <xdr:row>85</xdr:row>
      <xdr:rowOff>157480</xdr:rowOff>
    </xdr:to>
    <xdr:sp macro="" textlink="">
      <xdr:nvSpPr>
        <xdr:cNvPr id="633" name="楕円 632"/>
        <xdr:cNvSpPr/>
      </xdr:nvSpPr>
      <xdr:spPr>
        <a:xfrm>
          <a:off x="2038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106680</xdr:rowOff>
    </xdr:from>
    <xdr:to>
      <xdr:col>111</xdr:col>
      <xdr:colOff>177800</xdr:colOff>
      <xdr:row>85</xdr:row>
      <xdr:rowOff>106680</xdr:rowOff>
    </xdr:to>
    <xdr:cxnSp macro="">
      <xdr:nvCxnSpPr>
        <xdr:cNvPr id="634" name="直線コネクタ 633"/>
        <xdr:cNvCxnSpPr/>
      </xdr:nvCxnSpPr>
      <xdr:spPr>
        <a:xfrm>
          <a:off x="20434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55880</xdr:rowOff>
    </xdr:from>
    <xdr:to>
      <xdr:col>102</xdr:col>
      <xdr:colOff>165100</xdr:colOff>
      <xdr:row>85</xdr:row>
      <xdr:rowOff>157480</xdr:rowOff>
    </xdr:to>
    <xdr:sp macro="" textlink="">
      <xdr:nvSpPr>
        <xdr:cNvPr id="635" name="楕円 634"/>
        <xdr:cNvSpPr/>
      </xdr:nvSpPr>
      <xdr:spPr>
        <a:xfrm>
          <a:off x="19494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106680</xdr:rowOff>
    </xdr:from>
    <xdr:to>
      <xdr:col>107</xdr:col>
      <xdr:colOff>50800</xdr:colOff>
      <xdr:row>85</xdr:row>
      <xdr:rowOff>106680</xdr:rowOff>
    </xdr:to>
    <xdr:cxnSp macro="">
      <xdr:nvCxnSpPr>
        <xdr:cNvPr id="636" name="直線コネクタ 635"/>
        <xdr:cNvCxnSpPr/>
      </xdr:nvCxnSpPr>
      <xdr:spPr>
        <a:xfrm>
          <a:off x="19545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148607</xdr:rowOff>
    </xdr:from>
    <xdr:ext cx="469744" cy="259045"/>
    <xdr:sp macro="" textlink="">
      <xdr:nvSpPr>
        <xdr:cNvPr id="637" name="n_1mainValue【消防施設】&#10;一人当たり面積"/>
        <xdr:cNvSpPr txBox="1"/>
      </xdr:nvSpPr>
      <xdr:spPr>
        <a:xfrm>
          <a:off x="21075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148607</xdr:rowOff>
    </xdr:from>
    <xdr:ext cx="469744" cy="259045"/>
    <xdr:sp macro="" textlink="">
      <xdr:nvSpPr>
        <xdr:cNvPr id="638" name="n_2mainValue【消防施設】&#10;一人当たり面積"/>
        <xdr:cNvSpPr txBox="1"/>
      </xdr:nvSpPr>
      <xdr:spPr>
        <a:xfrm>
          <a:off x="20199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148607</xdr:rowOff>
    </xdr:from>
    <xdr:ext cx="469744" cy="259045"/>
    <xdr:sp macro="" textlink="">
      <xdr:nvSpPr>
        <xdr:cNvPr id="639" name="n_3mainValue【消防施設】&#10;一人当たり面積"/>
        <xdr:cNvSpPr txBox="1"/>
      </xdr:nvSpPr>
      <xdr:spPr>
        <a:xfrm>
          <a:off x="19310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665" name="直線コネクタ 664"/>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666"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667" name="直線コネクタ 666"/>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670"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671" name="フローチャート: 判断 670"/>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72" name="フローチャート: 判断 671"/>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17797</xdr:rowOff>
    </xdr:from>
    <xdr:ext cx="405111" cy="259045"/>
    <xdr:sp macro="" textlink="">
      <xdr:nvSpPr>
        <xdr:cNvPr id="673"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69487</xdr:rowOff>
    </xdr:from>
    <xdr:to>
      <xdr:col>76</xdr:col>
      <xdr:colOff>165100</xdr:colOff>
      <xdr:row>104</xdr:row>
      <xdr:rowOff>171087</xdr:rowOff>
    </xdr:to>
    <xdr:sp macro="" textlink="">
      <xdr:nvSpPr>
        <xdr:cNvPr id="674" name="フローチャート: 判断 673"/>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16164</xdr:rowOff>
    </xdr:from>
    <xdr:ext cx="405111" cy="259045"/>
    <xdr:sp macro="" textlink="">
      <xdr:nvSpPr>
        <xdr:cNvPr id="675" name="n_2aveValue【庁舎】&#10;有形固定資産減価償却率"/>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35198</xdr:rowOff>
    </xdr:from>
    <xdr:to>
      <xdr:col>72</xdr:col>
      <xdr:colOff>38100</xdr:colOff>
      <xdr:row>104</xdr:row>
      <xdr:rowOff>136798</xdr:rowOff>
    </xdr:to>
    <xdr:sp macro="" textlink="">
      <xdr:nvSpPr>
        <xdr:cNvPr id="676" name="フローチャート: 判断 675"/>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153325</xdr:rowOff>
    </xdr:from>
    <xdr:ext cx="405111" cy="259045"/>
    <xdr:sp macro="" textlink="">
      <xdr:nvSpPr>
        <xdr:cNvPr id="677" name="n_3aveValue【庁舎】&#10;有形固定資産減価償却率"/>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62956</xdr:rowOff>
    </xdr:from>
    <xdr:to>
      <xdr:col>81</xdr:col>
      <xdr:colOff>101600</xdr:colOff>
      <xdr:row>107</xdr:row>
      <xdr:rowOff>164556</xdr:rowOff>
    </xdr:to>
    <xdr:sp macro="" textlink="">
      <xdr:nvSpPr>
        <xdr:cNvPr id="683" name="楕円 682"/>
        <xdr:cNvSpPr/>
      </xdr:nvSpPr>
      <xdr:spPr>
        <a:xfrm>
          <a:off x="15430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97245</xdr:rowOff>
    </xdr:from>
    <xdr:to>
      <xdr:col>76</xdr:col>
      <xdr:colOff>165100</xdr:colOff>
      <xdr:row>108</xdr:row>
      <xdr:rowOff>27395</xdr:rowOff>
    </xdr:to>
    <xdr:sp macro="" textlink="">
      <xdr:nvSpPr>
        <xdr:cNvPr id="684" name="楕円 683"/>
        <xdr:cNvSpPr/>
      </xdr:nvSpPr>
      <xdr:spPr>
        <a:xfrm>
          <a:off x="14541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113756</xdr:rowOff>
    </xdr:from>
    <xdr:to>
      <xdr:col>81</xdr:col>
      <xdr:colOff>50800</xdr:colOff>
      <xdr:row>107</xdr:row>
      <xdr:rowOff>148045</xdr:rowOff>
    </xdr:to>
    <xdr:cxnSp macro="">
      <xdr:nvCxnSpPr>
        <xdr:cNvPr id="685" name="直線コネクタ 684"/>
        <xdr:cNvCxnSpPr/>
      </xdr:nvCxnSpPr>
      <xdr:spPr>
        <a:xfrm flipV="1">
          <a:off x="14592300" y="184589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131536</xdr:rowOff>
    </xdr:from>
    <xdr:to>
      <xdr:col>72</xdr:col>
      <xdr:colOff>38100</xdr:colOff>
      <xdr:row>108</xdr:row>
      <xdr:rowOff>61686</xdr:rowOff>
    </xdr:to>
    <xdr:sp macro="" textlink="">
      <xdr:nvSpPr>
        <xdr:cNvPr id="686" name="楕円 685"/>
        <xdr:cNvSpPr/>
      </xdr:nvSpPr>
      <xdr:spPr>
        <a:xfrm>
          <a:off x="13652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148045</xdr:rowOff>
    </xdr:from>
    <xdr:to>
      <xdr:col>76</xdr:col>
      <xdr:colOff>114300</xdr:colOff>
      <xdr:row>108</xdr:row>
      <xdr:rowOff>10886</xdr:rowOff>
    </xdr:to>
    <xdr:cxnSp macro="">
      <xdr:nvCxnSpPr>
        <xdr:cNvPr id="687" name="直線コネクタ 686"/>
        <xdr:cNvCxnSpPr/>
      </xdr:nvCxnSpPr>
      <xdr:spPr>
        <a:xfrm flipV="1">
          <a:off x="13703300" y="184931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155683</xdr:rowOff>
    </xdr:from>
    <xdr:ext cx="405111" cy="259045"/>
    <xdr:sp macro="" textlink="">
      <xdr:nvSpPr>
        <xdr:cNvPr id="688" name="n_1mainValue【庁舎】&#10;有形固定資産減価償却率"/>
        <xdr:cNvSpPr txBox="1"/>
      </xdr:nvSpPr>
      <xdr:spPr>
        <a:xfrm>
          <a:off x="152660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18522</xdr:rowOff>
    </xdr:from>
    <xdr:ext cx="405111" cy="259045"/>
    <xdr:sp macro="" textlink="">
      <xdr:nvSpPr>
        <xdr:cNvPr id="689" name="n_2mainValue【庁舎】&#10;有形固定資産減価償却率"/>
        <xdr:cNvSpPr txBox="1"/>
      </xdr:nvSpPr>
      <xdr:spPr>
        <a:xfrm>
          <a:off x="14389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52813</xdr:rowOff>
    </xdr:from>
    <xdr:ext cx="405111" cy="259045"/>
    <xdr:sp macro="" textlink="">
      <xdr:nvSpPr>
        <xdr:cNvPr id="690" name="n_3mainValue【庁舎】&#10;有形固定資産減価償却率"/>
        <xdr:cNvSpPr txBox="1"/>
      </xdr:nvSpPr>
      <xdr:spPr>
        <a:xfrm>
          <a:off x="13500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714" name="直線コネクタ 713"/>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715"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716" name="直線コネクタ 715"/>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717"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718" name="直線コネクタ 717"/>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719" name="【庁舎】&#10;一人当たり面積平均値テキスト"/>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720" name="フローチャート: 判断 719"/>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721" name="フローチャート: 判断 720"/>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153688</xdr:rowOff>
    </xdr:from>
    <xdr:ext cx="469744" cy="259045"/>
    <xdr:sp macro="" textlink="">
      <xdr:nvSpPr>
        <xdr:cNvPr id="722"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82550</xdr:rowOff>
    </xdr:from>
    <xdr:to>
      <xdr:col>107</xdr:col>
      <xdr:colOff>101600</xdr:colOff>
      <xdr:row>108</xdr:row>
      <xdr:rowOff>12700</xdr:rowOff>
    </xdr:to>
    <xdr:sp macro="" textlink="">
      <xdr:nvSpPr>
        <xdr:cNvPr id="723" name="フローチャート: 判断 722"/>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3827</xdr:rowOff>
    </xdr:from>
    <xdr:ext cx="469744" cy="259045"/>
    <xdr:sp macro="" textlink="">
      <xdr:nvSpPr>
        <xdr:cNvPr id="724" name="n_2aveValue【庁舎】&#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87630</xdr:rowOff>
    </xdr:from>
    <xdr:to>
      <xdr:col>102</xdr:col>
      <xdr:colOff>165100</xdr:colOff>
      <xdr:row>108</xdr:row>
      <xdr:rowOff>17780</xdr:rowOff>
    </xdr:to>
    <xdr:sp macro="" textlink="">
      <xdr:nvSpPr>
        <xdr:cNvPr id="725" name="フローチャート: 判断 724"/>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8907</xdr:rowOff>
    </xdr:from>
    <xdr:ext cx="469744" cy="259045"/>
    <xdr:sp macro="" textlink="">
      <xdr:nvSpPr>
        <xdr:cNvPr id="726" name="n_3aveValue【庁舎】&#10;一人当たり面積"/>
        <xdr:cNvSpPr txBox="1"/>
      </xdr:nvSpPr>
      <xdr:spPr>
        <a:xfrm>
          <a:off x="19310427"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62230</xdr:rowOff>
    </xdr:from>
    <xdr:to>
      <xdr:col>112</xdr:col>
      <xdr:colOff>38100</xdr:colOff>
      <xdr:row>107</xdr:row>
      <xdr:rowOff>163830</xdr:rowOff>
    </xdr:to>
    <xdr:sp macro="" textlink="">
      <xdr:nvSpPr>
        <xdr:cNvPr id="732" name="楕円 731"/>
        <xdr:cNvSpPr/>
      </xdr:nvSpPr>
      <xdr:spPr>
        <a:xfrm>
          <a:off x="21272500" y="184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63500</xdr:rowOff>
    </xdr:from>
    <xdr:to>
      <xdr:col>107</xdr:col>
      <xdr:colOff>101600</xdr:colOff>
      <xdr:row>107</xdr:row>
      <xdr:rowOff>165100</xdr:rowOff>
    </xdr:to>
    <xdr:sp macro="" textlink="">
      <xdr:nvSpPr>
        <xdr:cNvPr id="733" name="楕円 732"/>
        <xdr:cNvSpPr/>
      </xdr:nvSpPr>
      <xdr:spPr>
        <a:xfrm>
          <a:off x="20383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113030</xdr:rowOff>
    </xdr:from>
    <xdr:to>
      <xdr:col>111</xdr:col>
      <xdr:colOff>177800</xdr:colOff>
      <xdr:row>107</xdr:row>
      <xdr:rowOff>114300</xdr:rowOff>
    </xdr:to>
    <xdr:cxnSp macro="">
      <xdr:nvCxnSpPr>
        <xdr:cNvPr id="734" name="直線コネクタ 733"/>
        <xdr:cNvCxnSpPr/>
      </xdr:nvCxnSpPr>
      <xdr:spPr>
        <a:xfrm flipV="1">
          <a:off x="20434300" y="184581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63500</xdr:rowOff>
    </xdr:from>
    <xdr:to>
      <xdr:col>102</xdr:col>
      <xdr:colOff>165100</xdr:colOff>
      <xdr:row>107</xdr:row>
      <xdr:rowOff>165100</xdr:rowOff>
    </xdr:to>
    <xdr:sp macro="" textlink="">
      <xdr:nvSpPr>
        <xdr:cNvPr id="735" name="楕円 734"/>
        <xdr:cNvSpPr/>
      </xdr:nvSpPr>
      <xdr:spPr>
        <a:xfrm>
          <a:off x="19494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114300</xdr:rowOff>
    </xdr:from>
    <xdr:to>
      <xdr:col>107</xdr:col>
      <xdr:colOff>50800</xdr:colOff>
      <xdr:row>107</xdr:row>
      <xdr:rowOff>114300</xdr:rowOff>
    </xdr:to>
    <xdr:cxnSp macro="">
      <xdr:nvCxnSpPr>
        <xdr:cNvPr id="736" name="直線コネクタ 735"/>
        <xdr:cNvCxnSpPr/>
      </xdr:nvCxnSpPr>
      <xdr:spPr>
        <a:xfrm>
          <a:off x="19545300" y="1845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154957</xdr:rowOff>
    </xdr:from>
    <xdr:ext cx="469744" cy="259045"/>
    <xdr:sp macro="" textlink="">
      <xdr:nvSpPr>
        <xdr:cNvPr id="737" name="n_1mainValue【庁舎】&#10;一人当たり面積"/>
        <xdr:cNvSpPr txBox="1"/>
      </xdr:nvSpPr>
      <xdr:spPr>
        <a:xfrm>
          <a:off x="21075727" y="185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10177</xdr:rowOff>
    </xdr:from>
    <xdr:ext cx="469744" cy="259045"/>
    <xdr:sp macro="" textlink="">
      <xdr:nvSpPr>
        <xdr:cNvPr id="738" name="n_2mainValue【庁舎】&#10;一人当たり面積"/>
        <xdr:cNvSpPr txBox="1"/>
      </xdr:nvSpPr>
      <xdr:spPr>
        <a:xfrm>
          <a:off x="20199427" y="181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10177</xdr:rowOff>
    </xdr:from>
    <xdr:ext cx="469744" cy="259045"/>
    <xdr:sp macro="" textlink="">
      <xdr:nvSpPr>
        <xdr:cNvPr id="739" name="n_3mainValue【庁舎】&#10;一人当たり面積"/>
        <xdr:cNvSpPr txBox="1"/>
      </xdr:nvSpPr>
      <xdr:spPr>
        <a:xfrm>
          <a:off x="19310427" y="181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兵庫県平均・類似団体と比較して、図書館では有形固定資産減価償却率が高く老朽化が進んでおり、公共施設マネジメントにより計画的な改修を進めていく必要があります。一方、市民会館や庁舎は、建物が新しいため有形固定資産減価償却率が低くなっています。</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また、市民一人当たり面積で見ると、市民会館と保健センターが各平均を大きく上回っており、人口減少にあわせて随時、適切な規模に見直していく必要があります。一般廃棄物処理施設では、各平均と比較して有形固定資産減価償却率及び市民一人当たり有形固定資産額ともに低い数値となっています。ただし、施設の性質上、損耗が激しく耐用年数＝稼働年数とはならない可能性もあることから、減価償却という観点だけでなく、点検等の実施により施設老朽化の度合いを適切に判断する必要があり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112,806
111,702
210.32
35,991,569
35,414,707
476,379
23,019,951
35,242,409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横ばいの傾向が続いているが、今後は人口減少に伴う市税収入の減少、また高齢化に伴う社会保障関係経費の増加が見込まれるため、人口の増加・維持のための取り組みを強化し、市税収入の確保に努めるとともに、事務事業経費等の見直しを行い歳出の削減に努めること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22578</xdr:rowOff>
    </xdr:to>
    <xdr:cxnSp macro="">
      <xdr:nvCxnSpPr>
        <xdr:cNvPr id="69" name="直線コネクタ 68"/>
        <xdr:cNvCxnSpPr/>
      </xdr:nvCxnSpPr>
      <xdr:spPr>
        <a:xfrm flipV="1">
          <a:off x="4114800" y="70252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35983</xdr:rowOff>
    </xdr:to>
    <xdr:cxnSp macro="">
      <xdr:nvCxnSpPr>
        <xdr:cNvPr id="72" name="直線コネクタ 71"/>
        <xdr:cNvCxnSpPr/>
      </xdr:nvCxnSpPr>
      <xdr:spPr>
        <a:xfrm flipV="1">
          <a:off x="3225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49389</xdr:rowOff>
    </xdr:to>
    <xdr:cxnSp macro="">
      <xdr:nvCxnSpPr>
        <xdr:cNvPr id="75" name="直線コネクタ 74"/>
        <xdr:cNvCxnSpPr/>
      </xdr:nvCxnSpPr>
      <xdr:spPr>
        <a:xfrm flipV="1">
          <a:off x="2336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49389</xdr:rowOff>
    </xdr:to>
    <xdr:cxnSp macro="">
      <xdr:nvCxnSpPr>
        <xdr:cNvPr id="78" name="直線コネクタ 77"/>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80" name="テキスト ボックス 79"/>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台で推移していたが、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に上昇したのち、</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96.0%</a:t>
          </a:r>
          <a:r>
            <a:rPr kumimoji="1" lang="ja-JP" altLang="en-US" sz="1300">
              <a:latin typeface="ＭＳ Ｐゴシック" panose="020B0600070205080204" pitchFamily="50" charset="-128"/>
              <a:ea typeface="ＭＳ Ｐゴシック" panose="020B0600070205080204" pitchFamily="50" charset="-128"/>
            </a:rPr>
            <a:t>と横ばいで推移している。高齢化に伴う特別会計への繰出金増加や市税などの経常的一般財源収入の減少があった一方で、事業見直しや人件費の抑制などの取り組みにより、全体としては経常収支比率の上昇は抑制で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しかしながら、今後も経常的一般財源収入は減少することが見込まれることから、引き続き行財政構造改革の取り組みを推進する必要がある。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41910</xdr:rowOff>
    </xdr:to>
    <xdr:cxnSp macro="">
      <xdr:nvCxnSpPr>
        <xdr:cNvPr id="130" name="直線コネクタ 129"/>
        <xdr:cNvCxnSpPr/>
      </xdr:nvCxnSpPr>
      <xdr:spPr>
        <a:xfrm>
          <a:off x="4114800" y="1084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148082</xdr:rowOff>
    </xdr:to>
    <xdr:cxnSp macro="">
      <xdr:nvCxnSpPr>
        <xdr:cNvPr id="133" name="直線コネクタ 132"/>
        <xdr:cNvCxnSpPr/>
      </xdr:nvCxnSpPr>
      <xdr:spPr>
        <a:xfrm flipV="1">
          <a:off x="3225800" y="108432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136144</xdr:rowOff>
    </xdr:from>
    <xdr:to>
      <xdr:col>15</xdr:col>
      <xdr:colOff>82550</xdr:colOff>
      <xdr:row>63</xdr:row>
      <xdr:rowOff>148082</xdr:rowOff>
    </xdr:to>
    <xdr:cxnSp macro="">
      <xdr:nvCxnSpPr>
        <xdr:cNvPr id="136" name="直線コネクタ 135"/>
        <xdr:cNvCxnSpPr/>
      </xdr:nvCxnSpPr>
      <xdr:spPr>
        <a:xfrm>
          <a:off x="2336800" y="1076604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63</xdr:row>
      <xdr:rowOff>32258</xdr:rowOff>
    </xdr:to>
    <xdr:cxnSp macro="">
      <xdr:nvCxnSpPr>
        <xdr:cNvPr id="139" name="直線コネクタ 138"/>
        <xdr:cNvCxnSpPr/>
      </xdr:nvCxnSpPr>
      <xdr:spPr>
        <a:xfrm flipV="1">
          <a:off x="1447800" y="107660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41" name="テキスト ボックス 140"/>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9" name="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0"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1" name="楕円 150"/>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2" name="テキスト ボックス 151"/>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3" name="楕円 152"/>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54" name="テキスト ボックス 153"/>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5" name="楕円 154"/>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271</xdr:rowOff>
    </xdr:from>
    <xdr:ext cx="762000" cy="259045"/>
    <xdr:sp macro="" textlink="">
      <xdr:nvSpPr>
        <xdr:cNvPr id="156" name="テキスト ボックス 155"/>
        <xdr:cNvSpPr txBox="1"/>
      </xdr:nvSpPr>
      <xdr:spPr>
        <a:xfrm>
          <a:off x="1955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8" name="テキスト ボックス 157"/>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人口一人当たり人件費・物件費等決算額は、前年度比で</a:t>
          </a:r>
          <a:r>
            <a:rPr kumimoji="1" lang="en-US" altLang="ja-JP" sz="1300">
              <a:latin typeface="ＭＳ Ｐゴシック" panose="020B0600070205080204" pitchFamily="50" charset="-128"/>
              <a:ea typeface="ＭＳ Ｐゴシック" panose="020B0600070205080204" pitchFamily="50" charset="-128"/>
            </a:rPr>
            <a:t>2,377</a:t>
          </a:r>
          <a:r>
            <a:rPr kumimoji="1" lang="ja-JP" altLang="en-US" sz="1300">
              <a:latin typeface="ＭＳ Ｐゴシック" panose="020B0600070205080204" pitchFamily="50" charset="-128"/>
              <a:ea typeface="ＭＳ Ｐゴシック" panose="020B0600070205080204" pitchFamily="50" charset="-128"/>
            </a:rPr>
            <a:t>円減少し、また、類似団体との比較についても、昨年度の</a:t>
          </a:r>
          <a:r>
            <a:rPr kumimoji="1" lang="en-US" altLang="ja-JP" sz="1300">
              <a:latin typeface="ＭＳ Ｐゴシック" panose="020B0600070205080204" pitchFamily="50" charset="-128"/>
              <a:ea typeface="ＭＳ Ｐゴシック" panose="020B0600070205080204" pitchFamily="50" charset="-128"/>
            </a:rPr>
            <a:t>7,325</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2,807</a:t>
          </a:r>
          <a:r>
            <a:rPr kumimoji="1" lang="ja-JP" altLang="en-US" sz="1300">
              <a:latin typeface="ＭＳ Ｐゴシック" panose="020B0600070205080204" pitchFamily="50" charset="-128"/>
              <a:ea typeface="ＭＳ Ｐゴシック" panose="020B0600070205080204" pitchFamily="50" charset="-128"/>
            </a:rPr>
            <a:t>円と乖離についても改善されている。減少要因として、職員の給料削減等や衆議院・県知事各種選挙費の減による。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減少傾向であるものの、類似団体平均を上回っていることから、より一層の内部管理経費の削減に取り組むとともに、引き続き職員定数の適正化及び人件費総額の抑制に努めていく。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125938</xdr:rowOff>
    </xdr:from>
    <xdr:to>
      <xdr:col>23</xdr:col>
      <xdr:colOff>133350</xdr:colOff>
      <xdr:row>83</xdr:row>
      <xdr:rowOff>153251</xdr:rowOff>
    </xdr:to>
    <xdr:cxnSp macro="">
      <xdr:nvCxnSpPr>
        <xdr:cNvPr id="195" name="直線コネクタ 194"/>
        <xdr:cNvCxnSpPr/>
      </xdr:nvCxnSpPr>
      <xdr:spPr>
        <a:xfrm flipV="1">
          <a:off x="4114800" y="14356288"/>
          <a:ext cx="838200" cy="2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153251</xdr:rowOff>
    </xdr:from>
    <xdr:to>
      <xdr:col>19</xdr:col>
      <xdr:colOff>133350</xdr:colOff>
      <xdr:row>84</xdr:row>
      <xdr:rowOff>22248</xdr:rowOff>
    </xdr:to>
    <xdr:cxnSp macro="">
      <xdr:nvCxnSpPr>
        <xdr:cNvPr id="198" name="直線コネクタ 197"/>
        <xdr:cNvCxnSpPr/>
      </xdr:nvCxnSpPr>
      <xdr:spPr>
        <a:xfrm flipV="1">
          <a:off x="3225800" y="14383601"/>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11435</xdr:rowOff>
    </xdr:from>
    <xdr:to>
      <xdr:col>15</xdr:col>
      <xdr:colOff>82550</xdr:colOff>
      <xdr:row>84</xdr:row>
      <xdr:rowOff>22248</xdr:rowOff>
    </xdr:to>
    <xdr:cxnSp macro="">
      <xdr:nvCxnSpPr>
        <xdr:cNvPr id="201" name="直線コネクタ 200"/>
        <xdr:cNvCxnSpPr/>
      </xdr:nvCxnSpPr>
      <xdr:spPr>
        <a:xfrm>
          <a:off x="2336800" y="14413235"/>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138796</xdr:rowOff>
    </xdr:from>
    <xdr:to>
      <xdr:col>11</xdr:col>
      <xdr:colOff>31750</xdr:colOff>
      <xdr:row>84</xdr:row>
      <xdr:rowOff>11435</xdr:rowOff>
    </xdr:to>
    <xdr:cxnSp macro="">
      <xdr:nvCxnSpPr>
        <xdr:cNvPr id="204" name="直線コネクタ 203"/>
        <xdr:cNvCxnSpPr/>
      </xdr:nvCxnSpPr>
      <xdr:spPr>
        <a:xfrm>
          <a:off x="1447800" y="14369146"/>
          <a:ext cx="889000" cy="4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107655</xdr:rowOff>
    </xdr:from>
    <xdr:ext cx="762000" cy="259045"/>
    <xdr:sp macro="" textlink="">
      <xdr:nvSpPr>
        <xdr:cNvPr id="206" name="テキスト ボックス 205"/>
        <xdr:cNvSpPr txBox="1"/>
      </xdr:nvSpPr>
      <xdr:spPr>
        <a:xfrm>
          <a:off x="1955800" y="1399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131853</xdr:rowOff>
    </xdr:from>
    <xdr:ext cx="762000" cy="259045"/>
    <xdr:sp macro="" textlink="">
      <xdr:nvSpPr>
        <xdr:cNvPr id="208" name="テキスト ボックス 207"/>
        <xdr:cNvSpPr txBox="1"/>
      </xdr:nvSpPr>
      <xdr:spPr>
        <a:xfrm>
          <a:off x="1066800" y="140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75138</xdr:rowOff>
    </xdr:from>
    <xdr:to>
      <xdr:col>23</xdr:col>
      <xdr:colOff>184150</xdr:colOff>
      <xdr:row>84</xdr:row>
      <xdr:rowOff>5288</xdr:rowOff>
    </xdr:to>
    <xdr:sp macro="" textlink="">
      <xdr:nvSpPr>
        <xdr:cNvPr id="214" name="楕円 213"/>
        <xdr:cNvSpPr/>
      </xdr:nvSpPr>
      <xdr:spPr>
        <a:xfrm>
          <a:off x="4902200" y="1430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47215</xdr:rowOff>
    </xdr:from>
    <xdr:ext cx="762000" cy="259045"/>
    <xdr:sp macro="" textlink="">
      <xdr:nvSpPr>
        <xdr:cNvPr id="215" name="人件費・物件費等の状況該当値テキスト"/>
        <xdr:cNvSpPr txBox="1"/>
      </xdr:nvSpPr>
      <xdr:spPr>
        <a:xfrm>
          <a:off x="5041900" y="1427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102451</xdr:rowOff>
    </xdr:from>
    <xdr:to>
      <xdr:col>19</xdr:col>
      <xdr:colOff>184150</xdr:colOff>
      <xdr:row>84</xdr:row>
      <xdr:rowOff>32601</xdr:rowOff>
    </xdr:to>
    <xdr:sp macro="" textlink="">
      <xdr:nvSpPr>
        <xdr:cNvPr id="216" name="楕円 215"/>
        <xdr:cNvSpPr/>
      </xdr:nvSpPr>
      <xdr:spPr>
        <a:xfrm>
          <a:off x="4064000" y="1433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17378</xdr:rowOff>
    </xdr:from>
    <xdr:ext cx="736600" cy="259045"/>
    <xdr:sp macro="" textlink="">
      <xdr:nvSpPr>
        <xdr:cNvPr id="217" name="テキスト ボックス 216"/>
        <xdr:cNvSpPr txBox="1"/>
      </xdr:nvSpPr>
      <xdr:spPr>
        <a:xfrm>
          <a:off x="3733800" y="1441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142898</xdr:rowOff>
    </xdr:from>
    <xdr:to>
      <xdr:col>15</xdr:col>
      <xdr:colOff>133350</xdr:colOff>
      <xdr:row>84</xdr:row>
      <xdr:rowOff>73048</xdr:rowOff>
    </xdr:to>
    <xdr:sp macro="" textlink="">
      <xdr:nvSpPr>
        <xdr:cNvPr id="218" name="楕円 217"/>
        <xdr:cNvSpPr/>
      </xdr:nvSpPr>
      <xdr:spPr>
        <a:xfrm>
          <a:off x="3175000" y="143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57825</xdr:rowOff>
    </xdr:from>
    <xdr:ext cx="762000" cy="259045"/>
    <xdr:sp macro="" textlink="">
      <xdr:nvSpPr>
        <xdr:cNvPr id="219" name="テキスト ボックス 218"/>
        <xdr:cNvSpPr txBox="1"/>
      </xdr:nvSpPr>
      <xdr:spPr>
        <a:xfrm>
          <a:off x="2844800" y="144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132085</xdr:rowOff>
    </xdr:from>
    <xdr:to>
      <xdr:col>11</xdr:col>
      <xdr:colOff>82550</xdr:colOff>
      <xdr:row>84</xdr:row>
      <xdr:rowOff>62235</xdr:rowOff>
    </xdr:to>
    <xdr:sp macro="" textlink="">
      <xdr:nvSpPr>
        <xdr:cNvPr id="220" name="楕円 219"/>
        <xdr:cNvSpPr/>
      </xdr:nvSpPr>
      <xdr:spPr>
        <a:xfrm>
          <a:off x="2286000" y="1436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47012</xdr:rowOff>
    </xdr:from>
    <xdr:ext cx="762000" cy="259045"/>
    <xdr:sp macro="" textlink="">
      <xdr:nvSpPr>
        <xdr:cNvPr id="221" name="テキスト ボックス 220"/>
        <xdr:cNvSpPr txBox="1"/>
      </xdr:nvSpPr>
      <xdr:spPr>
        <a:xfrm>
          <a:off x="1955800" y="1444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87996</xdr:rowOff>
    </xdr:from>
    <xdr:to>
      <xdr:col>7</xdr:col>
      <xdr:colOff>31750</xdr:colOff>
      <xdr:row>84</xdr:row>
      <xdr:rowOff>18146</xdr:rowOff>
    </xdr:to>
    <xdr:sp macro="" textlink="">
      <xdr:nvSpPr>
        <xdr:cNvPr id="222" name="楕円 221"/>
        <xdr:cNvSpPr/>
      </xdr:nvSpPr>
      <xdr:spPr>
        <a:xfrm>
          <a:off x="1397000" y="1431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2923</xdr:rowOff>
    </xdr:from>
    <xdr:ext cx="762000" cy="259045"/>
    <xdr:sp macro="" textlink="">
      <xdr:nvSpPr>
        <xdr:cNvPr id="223" name="テキスト ボックス 222"/>
        <xdr:cNvSpPr txBox="1"/>
      </xdr:nvSpPr>
      <xdr:spPr>
        <a:xfrm>
          <a:off x="1066800" y="1440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級～</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級の職員が昨年度より</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減少したことにより、ラスパイレス指数も減少した。類似団体と比較しても下回っており、引き続き、行財政構造改革を行い、類似団体や民間企業などとの給与水準の均衡を図るとともに、市民から理解が得られるような給与制度の見直し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125589</xdr:rowOff>
    </xdr:to>
    <xdr:cxnSp macro="">
      <xdr:nvCxnSpPr>
        <xdr:cNvPr id="257" name="直線コネクタ 256"/>
        <xdr:cNvCxnSpPr/>
      </xdr:nvCxnSpPr>
      <xdr:spPr>
        <a:xfrm flipV="1">
          <a:off x="16179800" y="1463181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79322</xdr:rowOff>
    </xdr:from>
    <xdr:ext cx="762000" cy="259045"/>
    <xdr:sp macro="" textlink="">
      <xdr:nvSpPr>
        <xdr:cNvPr id="258" name="給与水準   （国との比較）平均値テキスト"/>
        <xdr:cNvSpPr txBox="1"/>
      </xdr:nvSpPr>
      <xdr:spPr>
        <a:xfrm>
          <a:off x="17106900" y="1499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87</xdr:row>
      <xdr:rowOff>77611</xdr:rowOff>
    </xdr:to>
    <xdr:cxnSp macro="">
      <xdr:nvCxnSpPr>
        <xdr:cNvPr id="260" name="直線コネクタ 259"/>
        <xdr:cNvCxnSpPr/>
      </xdr:nvCxnSpPr>
      <xdr:spPr>
        <a:xfrm flipV="1">
          <a:off x="15290800" y="14698839"/>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62" name="テキスト ボックス 261"/>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88</xdr:row>
      <xdr:rowOff>107245</xdr:rowOff>
    </xdr:to>
    <xdr:cxnSp macro="">
      <xdr:nvCxnSpPr>
        <xdr:cNvPr id="263" name="直線コネクタ 262"/>
        <xdr:cNvCxnSpPr/>
      </xdr:nvCxnSpPr>
      <xdr:spPr>
        <a:xfrm flipV="1">
          <a:off x="14401800" y="1499376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65" name="テキスト ボックス 264"/>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107245</xdr:rowOff>
    </xdr:from>
    <xdr:to>
      <xdr:col>68</xdr:col>
      <xdr:colOff>152400</xdr:colOff>
      <xdr:row>89</xdr:row>
      <xdr:rowOff>2822</xdr:rowOff>
    </xdr:to>
    <xdr:cxnSp macro="">
      <xdr:nvCxnSpPr>
        <xdr:cNvPr id="266" name="直線コネクタ 265"/>
        <xdr:cNvCxnSpPr/>
      </xdr:nvCxnSpPr>
      <xdr:spPr>
        <a:xfrm flipV="1">
          <a:off x="13512800" y="151948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6" name="楕円 275"/>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77" name="給与水準   （国との比較）該当値テキスト"/>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8" name="楕円 277"/>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79" name="テキスト ボックス 278"/>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0" name="楕円 279"/>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138588</xdr:rowOff>
    </xdr:from>
    <xdr:ext cx="762000" cy="259045"/>
    <xdr:sp macro="" textlink="">
      <xdr:nvSpPr>
        <xdr:cNvPr id="281" name="テキスト ボックス 280"/>
        <xdr:cNvSpPr txBox="1"/>
      </xdr:nvSpPr>
      <xdr:spPr>
        <a:xfrm>
          <a:off x="14909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82" name="楕円 281"/>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83" name="テキスト ボックス 282"/>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123472</xdr:rowOff>
    </xdr:from>
    <xdr:to>
      <xdr:col>64</xdr:col>
      <xdr:colOff>152400</xdr:colOff>
      <xdr:row>89</xdr:row>
      <xdr:rowOff>53622</xdr:rowOff>
    </xdr:to>
    <xdr:sp macro="" textlink="">
      <xdr:nvSpPr>
        <xdr:cNvPr id="284" name="楕円 283"/>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38399</xdr:rowOff>
    </xdr:from>
    <xdr:ext cx="762000" cy="259045"/>
    <xdr:sp macro="" textlink="">
      <xdr:nvSpPr>
        <xdr:cNvPr id="285" name="テキスト ボックス 284"/>
        <xdr:cNvSpPr txBox="1"/>
      </xdr:nvSpPr>
      <xdr:spPr>
        <a:xfrm>
          <a:off x="13131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定員適正化計画に基づき、効率的な運営体制を整備してきた結果、職員数は減少し類似団体平均を下回っている。</a:t>
          </a:r>
        </a:p>
        <a:p>
          <a:r>
            <a:rPr kumimoji="1" lang="ja-JP" altLang="en-US" sz="1300" baseline="0">
              <a:latin typeface="ＭＳ Ｐゴシック" panose="020B0600070205080204" pitchFamily="50" charset="-128"/>
              <a:ea typeface="ＭＳ Ｐゴシック" panose="020B0600070205080204" pitchFamily="50" charset="-128"/>
            </a:rPr>
            <a:t>　今後も第</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次三田市定員適正化計画に基づき、将来の人員体制を見据え計画的な職員採用を行うとともに、職員定数の適正化に努める。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138959</xdr:rowOff>
    </xdr:from>
    <xdr:to>
      <xdr:col>81</xdr:col>
      <xdr:colOff>44450</xdr:colOff>
      <xdr:row>62</xdr:row>
      <xdr:rowOff>138959</xdr:rowOff>
    </xdr:to>
    <xdr:cxnSp macro="">
      <xdr:nvCxnSpPr>
        <xdr:cNvPr id="320" name="直線コネクタ 319"/>
        <xdr:cNvCxnSpPr/>
      </xdr:nvCxnSpPr>
      <xdr:spPr>
        <a:xfrm>
          <a:off x="16179800" y="107688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62</xdr:row>
      <xdr:rowOff>138959</xdr:rowOff>
    </xdr:to>
    <xdr:cxnSp macro="">
      <xdr:nvCxnSpPr>
        <xdr:cNvPr id="323" name="直線コネクタ 322"/>
        <xdr:cNvCxnSpPr/>
      </xdr:nvCxnSpPr>
      <xdr:spPr>
        <a:xfrm>
          <a:off x="15290800" y="1076282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122872</xdr:rowOff>
    </xdr:from>
    <xdr:to>
      <xdr:col>72</xdr:col>
      <xdr:colOff>203200</xdr:colOff>
      <xdr:row>62</xdr:row>
      <xdr:rowOff>132927</xdr:rowOff>
    </xdr:to>
    <xdr:cxnSp macro="">
      <xdr:nvCxnSpPr>
        <xdr:cNvPr id="326" name="直線コネクタ 325"/>
        <xdr:cNvCxnSpPr/>
      </xdr:nvCxnSpPr>
      <xdr:spPr>
        <a:xfrm>
          <a:off x="14401800" y="1075277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114829</xdr:rowOff>
    </xdr:from>
    <xdr:to>
      <xdr:col>68</xdr:col>
      <xdr:colOff>152400</xdr:colOff>
      <xdr:row>62</xdr:row>
      <xdr:rowOff>122872</xdr:rowOff>
    </xdr:to>
    <xdr:cxnSp macro="">
      <xdr:nvCxnSpPr>
        <xdr:cNvPr id="329" name="直線コネクタ 328"/>
        <xdr:cNvCxnSpPr/>
      </xdr:nvCxnSpPr>
      <xdr:spPr>
        <a:xfrm>
          <a:off x="13512800" y="1074472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31" name="テキスト ボックス 330"/>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88159</xdr:rowOff>
    </xdr:from>
    <xdr:to>
      <xdr:col>81</xdr:col>
      <xdr:colOff>95250</xdr:colOff>
      <xdr:row>63</xdr:row>
      <xdr:rowOff>18309</xdr:rowOff>
    </xdr:to>
    <xdr:sp macro="" textlink="">
      <xdr:nvSpPr>
        <xdr:cNvPr id="339" name="楕円 338"/>
        <xdr:cNvSpPr/>
      </xdr:nvSpPr>
      <xdr:spPr>
        <a:xfrm>
          <a:off x="169672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104686</xdr:rowOff>
    </xdr:from>
    <xdr:ext cx="762000" cy="259045"/>
    <xdr:sp macro="" textlink="">
      <xdr:nvSpPr>
        <xdr:cNvPr id="340" name="定員管理の状況該当値テキスト"/>
        <xdr:cNvSpPr txBox="1"/>
      </xdr:nvSpPr>
      <xdr:spPr>
        <a:xfrm>
          <a:off x="17106900" y="10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88159</xdr:rowOff>
    </xdr:from>
    <xdr:to>
      <xdr:col>77</xdr:col>
      <xdr:colOff>95250</xdr:colOff>
      <xdr:row>63</xdr:row>
      <xdr:rowOff>18309</xdr:rowOff>
    </xdr:to>
    <xdr:sp macro="" textlink="">
      <xdr:nvSpPr>
        <xdr:cNvPr id="341" name="楕円 340"/>
        <xdr:cNvSpPr/>
      </xdr:nvSpPr>
      <xdr:spPr>
        <a:xfrm>
          <a:off x="16129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28486</xdr:rowOff>
    </xdr:from>
    <xdr:ext cx="736600" cy="259045"/>
    <xdr:sp macro="" textlink="">
      <xdr:nvSpPr>
        <xdr:cNvPr id="342" name="テキスト ボックス 341"/>
        <xdr:cNvSpPr txBox="1"/>
      </xdr:nvSpPr>
      <xdr:spPr>
        <a:xfrm>
          <a:off x="15798800" y="10486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43" name="楕円 342"/>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22454</xdr:rowOff>
    </xdr:from>
    <xdr:ext cx="762000" cy="259045"/>
    <xdr:sp macro="" textlink="">
      <xdr:nvSpPr>
        <xdr:cNvPr id="344" name="テキスト ボックス 343"/>
        <xdr:cNvSpPr txBox="1"/>
      </xdr:nvSpPr>
      <xdr:spPr>
        <a:xfrm>
          <a:off x="14909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72072</xdr:rowOff>
    </xdr:from>
    <xdr:to>
      <xdr:col>68</xdr:col>
      <xdr:colOff>203200</xdr:colOff>
      <xdr:row>63</xdr:row>
      <xdr:rowOff>2222</xdr:rowOff>
    </xdr:to>
    <xdr:sp macro="" textlink="">
      <xdr:nvSpPr>
        <xdr:cNvPr id="345" name="楕円 344"/>
        <xdr:cNvSpPr/>
      </xdr:nvSpPr>
      <xdr:spPr>
        <a:xfrm>
          <a:off x="14351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12399</xdr:rowOff>
    </xdr:from>
    <xdr:ext cx="762000" cy="259045"/>
    <xdr:sp macro="" textlink="">
      <xdr:nvSpPr>
        <xdr:cNvPr id="346" name="テキスト ボックス 345"/>
        <xdr:cNvSpPr txBox="1"/>
      </xdr:nvSpPr>
      <xdr:spPr>
        <a:xfrm>
          <a:off x="14020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64029</xdr:rowOff>
    </xdr:from>
    <xdr:to>
      <xdr:col>64</xdr:col>
      <xdr:colOff>152400</xdr:colOff>
      <xdr:row>62</xdr:row>
      <xdr:rowOff>165629</xdr:rowOff>
    </xdr:to>
    <xdr:sp macro="" textlink="">
      <xdr:nvSpPr>
        <xdr:cNvPr id="347" name="楕円 346"/>
        <xdr:cNvSpPr/>
      </xdr:nvSpPr>
      <xdr:spPr>
        <a:xfrm>
          <a:off x="134620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4356</xdr:rowOff>
    </xdr:from>
    <xdr:ext cx="762000" cy="259045"/>
    <xdr:sp macro="" textlink="">
      <xdr:nvSpPr>
        <xdr:cNvPr id="348" name="テキスト ボックス 347"/>
        <xdr:cNvSpPr txBox="1"/>
      </xdr:nvSpPr>
      <xdr:spPr>
        <a:xfrm>
          <a:off x="13131800" y="1046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類似団体平均値より高い水準ではあるが、前年度比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ポイント改善しており、順調に改善が進んでいる状況である。</a:t>
          </a:r>
        </a:p>
        <a:p>
          <a:r>
            <a:rPr kumimoji="1" lang="ja-JP" altLang="en-US" sz="1300">
              <a:latin typeface="ＭＳ Ｐゴシック" panose="020B0600070205080204" pitchFamily="50" charset="-128"/>
              <a:ea typeface="ＭＳ Ｐゴシック" panose="020B0600070205080204" pitchFamily="50" charset="-128"/>
            </a:rPr>
            <a:t>　これは、一般会計等に加えて公営企業においても元利償還金が減少していることが要因である。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今後も、地方債の新規発行抑制などにより、財政の健全化に取り組む。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42</xdr:row>
      <xdr:rowOff>17356</xdr:rowOff>
    </xdr:to>
    <xdr:cxnSp macro="">
      <xdr:nvCxnSpPr>
        <xdr:cNvPr id="381" name="直線コネクタ 380"/>
        <xdr:cNvCxnSpPr/>
      </xdr:nvCxnSpPr>
      <xdr:spPr>
        <a:xfrm flipV="1">
          <a:off x="16179800" y="715391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49530</xdr:rowOff>
    </xdr:to>
    <xdr:cxnSp macro="">
      <xdr:nvCxnSpPr>
        <xdr:cNvPr id="384" name="直線コネクタ 383"/>
        <xdr:cNvCxnSpPr/>
      </xdr:nvCxnSpPr>
      <xdr:spPr>
        <a:xfrm flipV="1">
          <a:off x="15290800" y="72182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6" name="テキスト ボックス 385"/>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97790</xdr:rowOff>
    </xdr:to>
    <xdr:cxnSp macro="">
      <xdr:nvCxnSpPr>
        <xdr:cNvPr id="387" name="直線コネクタ 386"/>
        <xdr:cNvCxnSpPr/>
      </xdr:nvCxnSpPr>
      <xdr:spPr>
        <a:xfrm flipV="1">
          <a:off x="14401800" y="72504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121920</xdr:rowOff>
    </xdr:to>
    <xdr:cxnSp macro="">
      <xdr:nvCxnSpPr>
        <xdr:cNvPr id="390" name="直線コネクタ 389"/>
        <xdr:cNvCxnSpPr/>
      </xdr:nvCxnSpPr>
      <xdr:spPr>
        <a:xfrm flipV="1">
          <a:off x="13512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2" name="テキスト ボックス 391"/>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0" name="楕円 399"/>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1"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2" name="楕円 401"/>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3" name="テキスト ボックス 402"/>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4" name="楕円 403"/>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5" name="テキスト ボックス 404"/>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6" name="楕円 405"/>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7" name="テキスト ボックス 406"/>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8" name="楕円 407"/>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9" name="テキスト ボックス 40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25</a:t>
          </a:r>
          <a:r>
            <a:rPr kumimoji="1" lang="ja-JP" altLang="en-US" sz="1300" baseline="0">
              <a:latin typeface="ＭＳ Ｐゴシック" panose="020B0600070205080204" pitchFamily="50" charset="-128"/>
              <a:ea typeface="ＭＳ Ｐゴシック" panose="020B0600070205080204" pitchFamily="50" charset="-128"/>
            </a:rPr>
            <a:t>年度以来の比率がマイナスとなった。ニュータウン開発時の公共施設立替施行及び市債残高の減少が大きく起因し、将来債務が大幅に減少したためである。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引き続き地方債の新規発行抑制などにより将来負担の軽減に努める。</a:t>
          </a: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6562</xdr:rowOff>
    </xdr:from>
    <xdr:to>
      <xdr:col>77</xdr:col>
      <xdr:colOff>44450</xdr:colOff>
      <xdr:row>14</xdr:row>
      <xdr:rowOff>58843</xdr:rowOff>
    </xdr:to>
    <xdr:cxnSp macro="">
      <xdr:nvCxnSpPr>
        <xdr:cNvPr id="443" name="直線コネクタ 442"/>
        <xdr:cNvCxnSpPr/>
      </xdr:nvCxnSpPr>
      <xdr:spPr>
        <a:xfrm flipV="1">
          <a:off x="15290800" y="240686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4" name="将来負担の状況平均値テキスト"/>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169968</xdr:rowOff>
    </xdr:from>
    <xdr:to>
      <xdr:col>72</xdr:col>
      <xdr:colOff>203200</xdr:colOff>
      <xdr:row>14</xdr:row>
      <xdr:rowOff>58843</xdr:rowOff>
    </xdr:to>
    <xdr:cxnSp macro="">
      <xdr:nvCxnSpPr>
        <xdr:cNvPr id="446" name="直線コネクタ 445"/>
        <xdr:cNvCxnSpPr/>
      </xdr:nvCxnSpPr>
      <xdr:spPr>
        <a:xfrm>
          <a:off x="14401800" y="23988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169492</xdr:rowOff>
    </xdr:from>
    <xdr:ext cx="736600" cy="259045"/>
    <xdr:sp macro="" textlink="">
      <xdr:nvSpPr>
        <xdr:cNvPr id="448" name="テキスト ボックス 447"/>
        <xdr:cNvSpPr txBox="1"/>
      </xdr:nvSpPr>
      <xdr:spPr>
        <a:xfrm>
          <a:off x="15798800" y="2569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164606</xdr:rowOff>
    </xdr:from>
    <xdr:to>
      <xdr:col>68</xdr:col>
      <xdr:colOff>152400</xdr:colOff>
      <xdr:row>13</xdr:row>
      <xdr:rowOff>169968</xdr:rowOff>
    </xdr:to>
    <xdr:cxnSp macro="">
      <xdr:nvCxnSpPr>
        <xdr:cNvPr id="449" name="直線コネクタ 448"/>
        <xdr:cNvCxnSpPr/>
      </xdr:nvCxnSpPr>
      <xdr:spPr>
        <a:xfrm>
          <a:off x="13512800" y="2393456"/>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35577</xdr:rowOff>
    </xdr:from>
    <xdr:ext cx="762000" cy="259045"/>
    <xdr:sp macro="" textlink="">
      <xdr:nvSpPr>
        <xdr:cNvPr id="451" name="テキスト ボックス 450"/>
        <xdr:cNvSpPr txBox="1"/>
      </xdr:nvSpPr>
      <xdr:spPr>
        <a:xfrm>
          <a:off x="14909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158185</xdr:rowOff>
    </xdr:from>
    <xdr:to>
      <xdr:col>68</xdr:col>
      <xdr:colOff>203200</xdr:colOff>
      <xdr:row>15</xdr:row>
      <xdr:rowOff>88335</xdr:rowOff>
    </xdr:to>
    <xdr:sp macro="" textlink="">
      <xdr:nvSpPr>
        <xdr:cNvPr id="452" name="フローチャート: 判断 451"/>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73112</xdr:rowOff>
    </xdr:from>
    <xdr:ext cx="762000" cy="259045"/>
    <xdr:sp macro="" textlink="">
      <xdr:nvSpPr>
        <xdr:cNvPr id="453" name="テキスト ボックス 452"/>
        <xdr:cNvSpPr txBox="1"/>
      </xdr:nvSpPr>
      <xdr:spPr>
        <a:xfrm>
          <a:off x="14020800" y="264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4" name="フローチャート: 判断 453"/>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116152</xdr:rowOff>
    </xdr:from>
    <xdr:ext cx="762000" cy="259045"/>
    <xdr:sp macro="" textlink="">
      <xdr:nvSpPr>
        <xdr:cNvPr id="455" name="テキスト ボックス 454"/>
        <xdr:cNvSpPr txBox="1"/>
      </xdr:nvSpPr>
      <xdr:spPr>
        <a:xfrm>
          <a:off x="13131800" y="285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127212</xdr:rowOff>
    </xdr:from>
    <xdr:to>
      <xdr:col>77</xdr:col>
      <xdr:colOff>95250</xdr:colOff>
      <xdr:row>14</xdr:row>
      <xdr:rowOff>57362</xdr:rowOff>
    </xdr:to>
    <xdr:sp macro="" textlink="">
      <xdr:nvSpPr>
        <xdr:cNvPr id="461" name="楕円 460"/>
        <xdr:cNvSpPr/>
      </xdr:nvSpPr>
      <xdr:spPr>
        <a:xfrm>
          <a:off x="16129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67539</xdr:rowOff>
    </xdr:from>
    <xdr:ext cx="736600" cy="259045"/>
    <xdr:sp macro="" textlink="">
      <xdr:nvSpPr>
        <xdr:cNvPr id="462" name="テキスト ボックス 461"/>
        <xdr:cNvSpPr txBox="1"/>
      </xdr:nvSpPr>
      <xdr:spPr>
        <a:xfrm>
          <a:off x="15798800" y="2124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8043</xdr:rowOff>
    </xdr:from>
    <xdr:to>
      <xdr:col>73</xdr:col>
      <xdr:colOff>44450</xdr:colOff>
      <xdr:row>14</xdr:row>
      <xdr:rowOff>109643</xdr:rowOff>
    </xdr:to>
    <xdr:sp macro="" textlink="">
      <xdr:nvSpPr>
        <xdr:cNvPr id="463" name="楕円 462"/>
        <xdr:cNvSpPr/>
      </xdr:nvSpPr>
      <xdr:spPr>
        <a:xfrm>
          <a:off x="15240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119820</xdr:rowOff>
    </xdr:from>
    <xdr:ext cx="762000" cy="259045"/>
    <xdr:sp macro="" textlink="">
      <xdr:nvSpPr>
        <xdr:cNvPr id="464" name="テキスト ボックス 463"/>
        <xdr:cNvSpPr txBox="1"/>
      </xdr:nvSpPr>
      <xdr:spPr>
        <a:xfrm>
          <a:off x="14909800" y="21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119168</xdr:rowOff>
    </xdr:from>
    <xdr:to>
      <xdr:col>68</xdr:col>
      <xdr:colOff>203200</xdr:colOff>
      <xdr:row>14</xdr:row>
      <xdr:rowOff>49318</xdr:rowOff>
    </xdr:to>
    <xdr:sp macro="" textlink="">
      <xdr:nvSpPr>
        <xdr:cNvPr id="465" name="楕円 464"/>
        <xdr:cNvSpPr/>
      </xdr:nvSpPr>
      <xdr:spPr>
        <a:xfrm>
          <a:off x="14351000" y="23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59495</xdr:rowOff>
    </xdr:from>
    <xdr:ext cx="762000" cy="259045"/>
    <xdr:sp macro="" textlink="">
      <xdr:nvSpPr>
        <xdr:cNvPr id="466" name="テキスト ボックス 465"/>
        <xdr:cNvSpPr txBox="1"/>
      </xdr:nvSpPr>
      <xdr:spPr>
        <a:xfrm>
          <a:off x="14020800" y="21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113806</xdr:rowOff>
    </xdr:from>
    <xdr:to>
      <xdr:col>64</xdr:col>
      <xdr:colOff>152400</xdr:colOff>
      <xdr:row>14</xdr:row>
      <xdr:rowOff>43956</xdr:rowOff>
    </xdr:to>
    <xdr:sp macro="" textlink="">
      <xdr:nvSpPr>
        <xdr:cNvPr id="467" name="楕円 466"/>
        <xdr:cNvSpPr/>
      </xdr:nvSpPr>
      <xdr:spPr>
        <a:xfrm>
          <a:off x="13462000" y="23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54133</xdr:rowOff>
    </xdr:from>
    <xdr:ext cx="762000" cy="259045"/>
    <xdr:sp macro="" textlink="">
      <xdr:nvSpPr>
        <xdr:cNvPr id="468" name="テキスト ボックス 467"/>
        <xdr:cNvSpPr txBox="1"/>
      </xdr:nvSpPr>
      <xdr:spPr>
        <a:xfrm>
          <a:off x="13131800" y="211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112,806
111,702
210.32
35,991,569
35,414,707
476,379
23,019,951
35,242,409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これは、行財政構造改革の取り組みによる職員給与の削減による影響である。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88900</xdr:rowOff>
    </xdr:to>
    <xdr:cxnSp macro="">
      <xdr:nvCxnSpPr>
        <xdr:cNvPr id="66" name="直線コネクタ 65"/>
        <xdr:cNvCxnSpPr/>
      </xdr:nvCxnSpPr>
      <xdr:spPr>
        <a:xfrm flipV="1">
          <a:off x="3987800" y="6573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127000</xdr:rowOff>
    </xdr:to>
    <xdr:cxnSp macro="">
      <xdr:nvCxnSpPr>
        <xdr:cNvPr id="69" name="直線コネクタ 68"/>
        <xdr:cNvCxnSpPr/>
      </xdr:nvCxnSpPr>
      <xdr:spPr>
        <a:xfrm flipV="1">
          <a:off x="3098800" y="660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127000</xdr:rowOff>
    </xdr:to>
    <xdr:cxnSp macro="">
      <xdr:nvCxnSpPr>
        <xdr:cNvPr id="72" name="直線コネクタ 71"/>
        <xdr:cNvCxnSpPr/>
      </xdr:nvCxnSpPr>
      <xdr:spPr>
        <a:xfrm>
          <a:off x="2209800" y="6573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142240</xdr:rowOff>
    </xdr:to>
    <xdr:cxnSp macro="">
      <xdr:nvCxnSpPr>
        <xdr:cNvPr id="75" name="直線コネクタ 74"/>
        <xdr:cNvCxnSpPr/>
      </xdr:nvCxnSpPr>
      <xdr:spPr>
        <a:xfrm flipV="1">
          <a:off x="1320800" y="6573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物件費に係る経常収支比率は平成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年度から減少傾向にあり、</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年度は前年と比べて</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ポイント低くなった。類似団体平均数値に対しても下回っており、今後も引き続き内部管理経費の削減や公共施設の維持管理経費の削減に努める。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12700</xdr:rowOff>
    </xdr:to>
    <xdr:cxnSp macro="">
      <xdr:nvCxnSpPr>
        <xdr:cNvPr id="127" name="直線コネクタ 126"/>
        <xdr:cNvCxnSpPr/>
      </xdr:nvCxnSpPr>
      <xdr:spPr>
        <a:xfrm flipV="1">
          <a:off x="15671800" y="2748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27940</xdr:rowOff>
    </xdr:to>
    <xdr:cxnSp macro="">
      <xdr:nvCxnSpPr>
        <xdr:cNvPr id="130" name="直線コネクタ 129"/>
        <xdr:cNvCxnSpPr/>
      </xdr:nvCxnSpPr>
      <xdr:spPr>
        <a:xfrm flipV="1">
          <a:off x="14782800" y="275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27940</xdr:rowOff>
    </xdr:to>
    <xdr:cxnSp macro="">
      <xdr:nvCxnSpPr>
        <xdr:cNvPr id="133" name="直線コネクタ 132"/>
        <xdr:cNvCxnSpPr/>
      </xdr:nvCxnSpPr>
      <xdr:spPr>
        <a:xfrm>
          <a:off x="13893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15</xdr:row>
      <xdr:rowOff>153670</xdr:rowOff>
    </xdr:to>
    <xdr:cxnSp macro="">
      <xdr:nvCxnSpPr>
        <xdr:cNvPr id="136" name="直線コネクタ 135"/>
        <xdr:cNvCxnSpPr/>
      </xdr:nvCxnSpPr>
      <xdr:spPr>
        <a:xfrm>
          <a:off x="13004800" y="270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8" name="テキスト ボックス 137"/>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6" name="楕円 145"/>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7"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9" name="テキスト ボックス 148"/>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148590</xdr:rowOff>
    </xdr:from>
    <xdr:to>
      <xdr:col>74</xdr:col>
      <xdr:colOff>31750</xdr:colOff>
      <xdr:row>16</xdr:row>
      <xdr:rowOff>78740</xdr:rowOff>
    </xdr:to>
    <xdr:sp macro="" textlink="">
      <xdr:nvSpPr>
        <xdr:cNvPr id="150" name="楕円 149"/>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63517</xdr:rowOff>
    </xdr:from>
    <xdr:ext cx="762000" cy="259045"/>
    <xdr:sp macro="" textlink="">
      <xdr:nvSpPr>
        <xdr:cNvPr id="151" name="テキスト ボックス 150"/>
        <xdr:cNvSpPr txBox="1"/>
      </xdr:nvSpPr>
      <xdr:spPr>
        <a:xfrm>
          <a:off x="14401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2" name="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17797</xdr:rowOff>
    </xdr:from>
    <xdr:ext cx="762000" cy="259045"/>
    <xdr:sp macro="" textlink="">
      <xdr:nvSpPr>
        <xdr:cNvPr id="153" name="テキスト ボックス 152"/>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4" name="楕円 153"/>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55" name="テキスト ボックス 154"/>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扶助費にかかる経常収支比率は、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ポイント上昇し</a:t>
          </a:r>
          <a:r>
            <a:rPr kumimoji="1" lang="en-US" altLang="ja-JP" sz="1200">
              <a:latin typeface="ＭＳ Ｐゴシック" panose="020B0600070205080204" pitchFamily="50" charset="-128"/>
              <a:ea typeface="ＭＳ Ｐゴシック" panose="020B0600070205080204" pitchFamily="50" charset="-128"/>
            </a:rPr>
            <a:t>10.8</a:t>
          </a:r>
          <a:r>
            <a:rPr kumimoji="1" lang="ja-JP" altLang="en-US" sz="1200">
              <a:latin typeface="ＭＳ Ｐゴシック" panose="020B0600070205080204" pitchFamily="50" charset="-128"/>
              <a:ea typeface="ＭＳ Ｐゴシック" panose="020B0600070205080204" pitchFamily="50" charset="-128"/>
            </a:rPr>
            <a:t>ポイントとなったが、依然として類似団体中では</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番目と低い水準となっている。高齢化率や生活保護率が全国平均に比べて低く、扶助対象者が少ないことによる。</a:t>
          </a:r>
        </a:p>
        <a:p>
          <a:r>
            <a:rPr kumimoji="1" lang="ja-JP" altLang="en-US" sz="1200">
              <a:latin typeface="ＭＳ Ｐゴシック" panose="020B0600070205080204" pitchFamily="50" charset="-128"/>
              <a:ea typeface="ＭＳ Ｐゴシック" panose="020B0600070205080204" pitchFamily="50" charset="-128"/>
            </a:rPr>
            <a:t>　しかし、近年は子育て関連の施策や障害者施策に係る経費が増加しており、また、将来的には高齢化に伴う医療費や社会保障費の増加が見込まれることから、健康寿命延伸の取組みなどによる医療費の抑制を図り、扶助費増加の軽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55</xdr:row>
      <xdr:rowOff>31750</xdr:rowOff>
    </xdr:from>
    <xdr:to>
      <xdr:col>24</xdr:col>
      <xdr:colOff>25400</xdr:colOff>
      <xdr:row>61</xdr:row>
      <xdr:rowOff>31750</xdr:rowOff>
    </xdr:to>
    <xdr:cxnSp macro="">
      <xdr:nvCxnSpPr>
        <xdr:cNvPr id="183" name="直線コネクタ 182"/>
        <xdr:cNvCxnSpPr/>
      </xdr:nvCxnSpPr>
      <xdr:spPr>
        <a:xfrm flipV="1">
          <a:off x="4826000" y="94615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118127</xdr:rowOff>
    </xdr:from>
    <xdr:ext cx="762000" cy="259045"/>
    <xdr:sp macro="" textlink="">
      <xdr:nvSpPr>
        <xdr:cNvPr id="186" name="扶助費最大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55</xdr:row>
      <xdr:rowOff>31750</xdr:rowOff>
    </xdr:from>
    <xdr:to>
      <xdr:col>24</xdr:col>
      <xdr:colOff>114300</xdr:colOff>
      <xdr:row>55</xdr:row>
      <xdr:rowOff>31750</xdr:rowOff>
    </xdr:to>
    <xdr:cxnSp macro="">
      <xdr:nvCxnSpPr>
        <xdr:cNvPr id="187" name="直線コネクタ 186"/>
        <xdr:cNvCxnSpPr/>
      </xdr:nvCxnSpPr>
      <xdr:spPr>
        <a:xfrm>
          <a:off x="47371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92710</xdr:rowOff>
    </xdr:to>
    <xdr:cxnSp macro="">
      <xdr:nvCxnSpPr>
        <xdr:cNvPr id="188" name="直線コネクタ 187"/>
        <xdr:cNvCxnSpPr/>
      </xdr:nvCxnSpPr>
      <xdr:spPr>
        <a:xfrm>
          <a:off x="3987800" y="9476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54610</xdr:rowOff>
    </xdr:to>
    <xdr:cxnSp macro="">
      <xdr:nvCxnSpPr>
        <xdr:cNvPr id="191" name="直線コネクタ 190"/>
        <xdr:cNvCxnSpPr/>
      </xdr:nvCxnSpPr>
      <xdr:spPr>
        <a:xfrm flipV="1">
          <a:off x="3098800" y="9476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92" name="フローチャート: 判断 191"/>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93" name="テキスト ボックス 192"/>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134620</xdr:rowOff>
    </xdr:from>
    <xdr:to>
      <xdr:col>15</xdr:col>
      <xdr:colOff>98425</xdr:colOff>
      <xdr:row>55</xdr:row>
      <xdr:rowOff>54610</xdr:rowOff>
    </xdr:to>
    <xdr:cxnSp macro="">
      <xdr:nvCxnSpPr>
        <xdr:cNvPr id="194" name="直線コネクタ 193"/>
        <xdr:cNvCxnSpPr/>
      </xdr:nvCxnSpPr>
      <xdr:spPr>
        <a:xfrm>
          <a:off x="2209800" y="9392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60960</xdr:rowOff>
    </xdr:from>
    <xdr:to>
      <xdr:col>15</xdr:col>
      <xdr:colOff>149225</xdr:colOff>
      <xdr:row>56</xdr:row>
      <xdr:rowOff>162560</xdr:rowOff>
    </xdr:to>
    <xdr:sp macro="" textlink="">
      <xdr:nvSpPr>
        <xdr:cNvPr id="195" name="フローチャート: 判断 194"/>
        <xdr:cNvSpPr/>
      </xdr:nvSpPr>
      <xdr:spPr>
        <a:xfrm>
          <a:off x="3048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147337</xdr:rowOff>
    </xdr:from>
    <xdr:ext cx="762000" cy="259045"/>
    <xdr:sp macro="" textlink="">
      <xdr:nvSpPr>
        <xdr:cNvPr id="196" name="テキスト ボックス 195"/>
        <xdr:cNvSpPr txBox="1"/>
      </xdr:nvSpPr>
      <xdr:spPr>
        <a:xfrm>
          <a:off x="2717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xdr:rowOff>
    </xdr:from>
    <xdr:to>
      <xdr:col>11</xdr:col>
      <xdr:colOff>9525</xdr:colOff>
      <xdr:row>54</xdr:row>
      <xdr:rowOff>134620</xdr:rowOff>
    </xdr:to>
    <xdr:cxnSp macro="">
      <xdr:nvCxnSpPr>
        <xdr:cNvPr id="197" name="直線コネクタ 196"/>
        <xdr:cNvCxnSpPr/>
      </xdr:nvCxnSpPr>
      <xdr:spPr>
        <a:xfrm>
          <a:off x="1320800" y="92633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8" name="フローチャート: 判断 197"/>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9" name="テキスト ボックス 198"/>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7" name="楕円 206"/>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121937</xdr:rowOff>
    </xdr:from>
    <xdr:ext cx="762000" cy="259045"/>
    <xdr:sp macro="" textlink="">
      <xdr:nvSpPr>
        <xdr:cNvPr id="208" name="扶助費該当値テキスト"/>
        <xdr:cNvSpPr txBox="1"/>
      </xdr:nvSpPr>
      <xdr:spPr>
        <a:xfrm>
          <a:off x="4914900" y="938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9" name="楕円 208"/>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10" name="テキスト ボックス 209"/>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xdr:rowOff>
    </xdr:from>
    <xdr:to>
      <xdr:col>15</xdr:col>
      <xdr:colOff>149225</xdr:colOff>
      <xdr:row>55</xdr:row>
      <xdr:rowOff>105410</xdr:rowOff>
    </xdr:to>
    <xdr:sp macro="" textlink="">
      <xdr:nvSpPr>
        <xdr:cNvPr id="211" name="楕円 210"/>
        <xdr:cNvSpPr/>
      </xdr:nvSpPr>
      <xdr:spPr>
        <a:xfrm>
          <a:off x="3048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115587</xdr:rowOff>
    </xdr:from>
    <xdr:ext cx="762000" cy="259045"/>
    <xdr:sp macro="" textlink="">
      <xdr:nvSpPr>
        <xdr:cNvPr id="212" name="テキスト ボックス 211"/>
        <xdr:cNvSpPr txBox="1"/>
      </xdr:nvSpPr>
      <xdr:spPr>
        <a:xfrm>
          <a:off x="2717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83820</xdr:rowOff>
    </xdr:from>
    <xdr:to>
      <xdr:col>11</xdr:col>
      <xdr:colOff>60325</xdr:colOff>
      <xdr:row>55</xdr:row>
      <xdr:rowOff>13970</xdr:rowOff>
    </xdr:to>
    <xdr:sp macro="" textlink="">
      <xdr:nvSpPr>
        <xdr:cNvPr id="213" name="楕円 212"/>
        <xdr:cNvSpPr/>
      </xdr:nvSpPr>
      <xdr:spPr>
        <a:xfrm>
          <a:off x="2159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24147</xdr:rowOff>
    </xdr:from>
    <xdr:ext cx="762000" cy="259045"/>
    <xdr:sp macro="" textlink="">
      <xdr:nvSpPr>
        <xdr:cNvPr id="214" name="テキスト ボックス 213"/>
        <xdr:cNvSpPr txBox="1"/>
      </xdr:nvSpPr>
      <xdr:spPr>
        <a:xfrm>
          <a:off x="1828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125730</xdr:rowOff>
    </xdr:from>
    <xdr:to>
      <xdr:col>6</xdr:col>
      <xdr:colOff>171450</xdr:colOff>
      <xdr:row>54</xdr:row>
      <xdr:rowOff>55880</xdr:rowOff>
    </xdr:to>
    <xdr:sp macro="" textlink="">
      <xdr:nvSpPr>
        <xdr:cNvPr id="215" name="楕円 214"/>
        <xdr:cNvSpPr/>
      </xdr:nvSpPr>
      <xdr:spPr>
        <a:xfrm>
          <a:off x="1270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66057</xdr:rowOff>
    </xdr:from>
    <xdr:ext cx="762000" cy="259045"/>
    <xdr:sp macro="" textlink="">
      <xdr:nvSpPr>
        <xdr:cNvPr id="216" name="テキスト ボックス 215"/>
        <xdr:cNvSpPr txBox="1"/>
      </xdr:nvSpPr>
      <xdr:spPr>
        <a:xfrm>
          <a:off x="939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維持補修費、繰出金に係る経常収支比率は、類似団体平均と比べ</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ポイント低いが、前年度に比べ＋</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ポイントとなっている。</a:t>
          </a:r>
        </a:p>
        <a:p>
          <a:r>
            <a:rPr kumimoji="1" lang="ja-JP" altLang="en-US" sz="1200">
              <a:latin typeface="ＭＳ Ｐゴシック" panose="020B0600070205080204" pitchFamily="50" charset="-128"/>
              <a:ea typeface="ＭＳ Ｐゴシック" panose="020B0600070205080204" pitchFamily="50" charset="-128"/>
            </a:rPr>
            <a:t>　これは、特別会計への繰出金の増加が主な要因であり、高齢化率の上昇による介護保険・後期高齢者医療事業特別会計への繰出金が増加している。</a:t>
          </a:r>
        </a:p>
        <a:p>
          <a:r>
            <a:rPr kumimoji="1" lang="ja-JP" altLang="en-US" sz="1200">
              <a:latin typeface="ＭＳ Ｐゴシック" panose="020B0600070205080204" pitchFamily="50" charset="-128"/>
              <a:ea typeface="ＭＳ Ｐゴシック" panose="020B0600070205080204" pitchFamily="50" charset="-128"/>
            </a:rPr>
            <a:t>　今後、市民の健康的な生活の維持・増進のための取り組みを進めることにより、経費の縮減に努める。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4" name="直線コネクタ 243"/>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5"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6" name="直線コネクタ 245"/>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123190</xdr:rowOff>
    </xdr:to>
    <xdr:cxnSp macro="">
      <xdr:nvCxnSpPr>
        <xdr:cNvPr id="249" name="直線コネクタ 248"/>
        <xdr:cNvCxnSpPr/>
      </xdr:nvCxnSpPr>
      <xdr:spPr>
        <a:xfrm>
          <a:off x="15671800" y="9507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1" name="フローチャート: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55</xdr:row>
      <xdr:rowOff>77470</xdr:rowOff>
    </xdr:to>
    <xdr:cxnSp macro="">
      <xdr:nvCxnSpPr>
        <xdr:cNvPr id="252" name="直線コネクタ 251"/>
        <xdr:cNvCxnSpPr/>
      </xdr:nvCxnSpPr>
      <xdr:spPr>
        <a:xfrm>
          <a:off x="14782800" y="950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3" name="フローチャート: 判断 252"/>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4" name="テキスト ボックス 253"/>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77470</xdr:rowOff>
    </xdr:to>
    <xdr:cxnSp macro="">
      <xdr:nvCxnSpPr>
        <xdr:cNvPr id="255" name="直線コネクタ 254"/>
        <xdr:cNvCxnSpPr/>
      </xdr:nvCxnSpPr>
      <xdr:spPr>
        <a:xfrm>
          <a:off x="13893800" y="9438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6" name="フローチャート: 判断 255"/>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7" name="テキスト ボックス 256"/>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8890</xdr:rowOff>
    </xdr:to>
    <xdr:cxnSp macro="">
      <xdr:nvCxnSpPr>
        <xdr:cNvPr id="258" name="直線コネクタ 257"/>
        <xdr:cNvCxnSpPr/>
      </xdr:nvCxnSpPr>
      <xdr:spPr>
        <a:xfrm>
          <a:off x="13004800" y="9423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59" name="フローチャート: 判断 258"/>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0" name="テキスト ボックス 259"/>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2" name="テキスト ボックス 261"/>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8" name="楕円 267"/>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9"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70" name="楕円 269"/>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71" name="テキスト ボックス 270"/>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72" name="楕円 271"/>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73" name="テキスト ボックス 272"/>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4" name="楕円 273"/>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5" name="テキスト ボックス 274"/>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76" name="楕円 275"/>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7" name="テキスト ボックス 276"/>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補助費等にかかる経常収支比率は、類似団体の中でも高い水準となっている。</a:t>
          </a:r>
        </a:p>
        <a:p>
          <a:r>
            <a:rPr kumimoji="1" lang="ja-JP" altLang="en-US" sz="1300">
              <a:latin typeface="ＭＳ Ｐゴシック" panose="020B0600070205080204" pitchFamily="50" charset="-128"/>
              <a:ea typeface="ＭＳ Ｐゴシック" panose="020B0600070205080204" pitchFamily="50" charset="-128"/>
            </a:rPr>
            <a:t>　減少傾向ではあるが、要因として、公営企業である市民病院事業会計への建設償還額を含む補助金額が、類似団体と比べて多いことが大きな要因である。</a:t>
          </a:r>
        </a:p>
        <a:p>
          <a:r>
            <a:rPr kumimoji="1" lang="ja-JP" altLang="en-US" sz="1300">
              <a:latin typeface="ＭＳ Ｐゴシック" panose="020B0600070205080204" pitchFamily="50" charset="-128"/>
              <a:ea typeface="ＭＳ Ｐゴシック" panose="020B0600070205080204" pitchFamily="50" charset="-128"/>
            </a:rPr>
            <a:t>　今後、各種団体等への補助金を含め適正化を図っていく。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7" name="直線コネクタ 306"/>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8"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9" name="直線コネクタ 308"/>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86178</xdr:rowOff>
    </xdr:from>
    <xdr:to>
      <xdr:col>82</xdr:col>
      <xdr:colOff>107950</xdr:colOff>
      <xdr:row>39</xdr:row>
      <xdr:rowOff>118835</xdr:rowOff>
    </xdr:to>
    <xdr:cxnSp macro="">
      <xdr:nvCxnSpPr>
        <xdr:cNvPr id="312" name="直線コネクタ 311"/>
        <xdr:cNvCxnSpPr/>
      </xdr:nvCxnSpPr>
      <xdr:spPr>
        <a:xfrm flipV="1">
          <a:off x="15671800" y="6772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3"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4" name="フローチャート: 判断 313"/>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118835</xdr:rowOff>
    </xdr:from>
    <xdr:to>
      <xdr:col>78</xdr:col>
      <xdr:colOff>69850</xdr:colOff>
      <xdr:row>40</xdr:row>
      <xdr:rowOff>34472</xdr:rowOff>
    </xdr:to>
    <xdr:cxnSp macro="">
      <xdr:nvCxnSpPr>
        <xdr:cNvPr id="315" name="直線コネクタ 314"/>
        <xdr:cNvCxnSpPr/>
      </xdr:nvCxnSpPr>
      <xdr:spPr>
        <a:xfrm flipV="1">
          <a:off x="14782800" y="6805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6" name="フローチャート: 判断 315"/>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7" name="テキスト ボックス 316"/>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151493</xdr:rowOff>
    </xdr:from>
    <xdr:to>
      <xdr:col>73</xdr:col>
      <xdr:colOff>180975</xdr:colOff>
      <xdr:row>40</xdr:row>
      <xdr:rowOff>34472</xdr:rowOff>
    </xdr:to>
    <xdr:cxnSp macro="">
      <xdr:nvCxnSpPr>
        <xdr:cNvPr id="318" name="直線コネクタ 317"/>
        <xdr:cNvCxnSpPr/>
      </xdr:nvCxnSpPr>
      <xdr:spPr>
        <a:xfrm>
          <a:off x="13893800" y="6838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19" name="フローチャート: 判断 318"/>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0" name="テキスト ボックス 319"/>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151493</xdr:rowOff>
    </xdr:from>
    <xdr:to>
      <xdr:col>69</xdr:col>
      <xdr:colOff>92075</xdr:colOff>
      <xdr:row>40</xdr:row>
      <xdr:rowOff>99785</xdr:rowOff>
    </xdr:to>
    <xdr:cxnSp macro="">
      <xdr:nvCxnSpPr>
        <xdr:cNvPr id="321" name="直線コネクタ 320"/>
        <xdr:cNvCxnSpPr/>
      </xdr:nvCxnSpPr>
      <xdr:spPr>
        <a:xfrm flipV="1">
          <a:off x="13004800" y="6838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2" name="フローチャート: 判断 321"/>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23" name="テキスト ボックス 322"/>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4" name="フローチャート: 判断 323"/>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5" name="テキスト ボックス 324"/>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35378</xdr:rowOff>
    </xdr:from>
    <xdr:to>
      <xdr:col>82</xdr:col>
      <xdr:colOff>158750</xdr:colOff>
      <xdr:row>39</xdr:row>
      <xdr:rowOff>136978</xdr:rowOff>
    </xdr:to>
    <xdr:sp macro="" textlink="">
      <xdr:nvSpPr>
        <xdr:cNvPr id="331" name="楕円 330"/>
        <xdr:cNvSpPr/>
      </xdr:nvSpPr>
      <xdr:spPr>
        <a:xfrm>
          <a:off x="16459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7455</xdr:rowOff>
    </xdr:from>
    <xdr:ext cx="762000" cy="259045"/>
    <xdr:sp macro="" textlink="">
      <xdr:nvSpPr>
        <xdr:cNvPr id="332" name="補助費等該当値テキスト"/>
        <xdr:cNvSpPr txBox="1"/>
      </xdr:nvSpPr>
      <xdr:spPr>
        <a:xfrm>
          <a:off x="16598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68035</xdr:rowOff>
    </xdr:from>
    <xdr:to>
      <xdr:col>78</xdr:col>
      <xdr:colOff>120650</xdr:colOff>
      <xdr:row>39</xdr:row>
      <xdr:rowOff>169635</xdr:rowOff>
    </xdr:to>
    <xdr:sp macro="" textlink="">
      <xdr:nvSpPr>
        <xdr:cNvPr id="333" name="楕円 332"/>
        <xdr:cNvSpPr/>
      </xdr:nvSpPr>
      <xdr:spPr>
        <a:xfrm>
          <a:off x="15621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154412</xdr:rowOff>
    </xdr:from>
    <xdr:ext cx="736600" cy="259045"/>
    <xdr:sp macro="" textlink="">
      <xdr:nvSpPr>
        <xdr:cNvPr id="334" name="テキスト ボックス 333"/>
        <xdr:cNvSpPr txBox="1"/>
      </xdr:nvSpPr>
      <xdr:spPr>
        <a:xfrm>
          <a:off x="15290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155122</xdr:rowOff>
    </xdr:from>
    <xdr:to>
      <xdr:col>74</xdr:col>
      <xdr:colOff>31750</xdr:colOff>
      <xdr:row>40</xdr:row>
      <xdr:rowOff>85272</xdr:rowOff>
    </xdr:to>
    <xdr:sp macro="" textlink="">
      <xdr:nvSpPr>
        <xdr:cNvPr id="335" name="楕円 334"/>
        <xdr:cNvSpPr/>
      </xdr:nvSpPr>
      <xdr:spPr>
        <a:xfrm>
          <a:off x="14732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70049</xdr:rowOff>
    </xdr:from>
    <xdr:ext cx="762000" cy="259045"/>
    <xdr:sp macro="" textlink="">
      <xdr:nvSpPr>
        <xdr:cNvPr id="336" name="テキスト ボックス 335"/>
        <xdr:cNvSpPr txBox="1"/>
      </xdr:nvSpPr>
      <xdr:spPr>
        <a:xfrm>
          <a:off x="14401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100693</xdr:rowOff>
    </xdr:from>
    <xdr:to>
      <xdr:col>69</xdr:col>
      <xdr:colOff>142875</xdr:colOff>
      <xdr:row>40</xdr:row>
      <xdr:rowOff>30843</xdr:rowOff>
    </xdr:to>
    <xdr:sp macro="" textlink="">
      <xdr:nvSpPr>
        <xdr:cNvPr id="337" name="楕円 336"/>
        <xdr:cNvSpPr/>
      </xdr:nvSpPr>
      <xdr:spPr>
        <a:xfrm>
          <a:off x="13843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15620</xdr:rowOff>
    </xdr:from>
    <xdr:ext cx="762000" cy="259045"/>
    <xdr:sp macro="" textlink="">
      <xdr:nvSpPr>
        <xdr:cNvPr id="338" name="テキスト ボックス 337"/>
        <xdr:cNvSpPr txBox="1"/>
      </xdr:nvSpPr>
      <xdr:spPr>
        <a:xfrm>
          <a:off x="13512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48985</xdr:rowOff>
    </xdr:from>
    <xdr:to>
      <xdr:col>65</xdr:col>
      <xdr:colOff>53975</xdr:colOff>
      <xdr:row>40</xdr:row>
      <xdr:rowOff>150585</xdr:rowOff>
    </xdr:to>
    <xdr:sp macro="" textlink="">
      <xdr:nvSpPr>
        <xdr:cNvPr id="339" name="楕円 338"/>
        <xdr:cNvSpPr/>
      </xdr:nvSpPr>
      <xdr:spPr>
        <a:xfrm>
          <a:off x="12954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135362</xdr:rowOff>
    </xdr:from>
    <xdr:ext cx="762000" cy="259045"/>
    <xdr:sp macro="" textlink="">
      <xdr:nvSpPr>
        <xdr:cNvPr id="340" name="テキスト ボックス 339"/>
        <xdr:cNvSpPr txBox="1"/>
      </xdr:nvSpPr>
      <xdr:spPr>
        <a:xfrm>
          <a:off x="12623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ポイント低くなっており、減少傾向が続いている。</a:t>
          </a:r>
        </a:p>
        <a:p>
          <a:r>
            <a:rPr kumimoji="1" lang="ja-JP" altLang="en-US" sz="1300">
              <a:latin typeface="ＭＳ Ｐゴシック" panose="020B0600070205080204" pitchFamily="50" charset="-128"/>
              <a:ea typeface="ＭＳ Ｐゴシック" panose="020B0600070205080204" pitchFamily="50" charset="-128"/>
            </a:rPr>
            <a:t>　これは、地方債の新規発行抑制に努めていることによるが、依然として類似団体平均よりも高い水準であることから、今後も引き続き財政の健全化に努める。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68" name="直線コネクタ 367"/>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9"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0" name="直線コネクタ 369"/>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1"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2" name="直線コネクタ 371"/>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20320</xdr:rowOff>
    </xdr:to>
    <xdr:cxnSp macro="">
      <xdr:nvCxnSpPr>
        <xdr:cNvPr id="373" name="直線コネクタ 372"/>
        <xdr:cNvCxnSpPr/>
      </xdr:nvCxnSpPr>
      <xdr:spPr>
        <a:xfrm flipV="1">
          <a:off x="3987800" y="133629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4"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5" name="フローチャート: 判断 374"/>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66039</xdr:rowOff>
    </xdr:to>
    <xdr:cxnSp macro="">
      <xdr:nvCxnSpPr>
        <xdr:cNvPr id="376" name="直線コネクタ 375"/>
        <xdr:cNvCxnSpPr/>
      </xdr:nvCxnSpPr>
      <xdr:spPr>
        <a:xfrm flipV="1">
          <a:off x="3098800" y="13393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7" name="フローチャート: 判断 376"/>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78" name="テキスト ボックス 377"/>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66039</xdr:rowOff>
    </xdr:from>
    <xdr:to>
      <xdr:col>15</xdr:col>
      <xdr:colOff>98425</xdr:colOff>
      <xdr:row>78</xdr:row>
      <xdr:rowOff>88900</xdr:rowOff>
    </xdr:to>
    <xdr:cxnSp macro="">
      <xdr:nvCxnSpPr>
        <xdr:cNvPr id="379" name="直線コネクタ 378"/>
        <xdr:cNvCxnSpPr/>
      </xdr:nvCxnSpPr>
      <xdr:spPr>
        <a:xfrm flipV="1">
          <a:off x="2209800" y="13439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0" name="フローチャート: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1" name="テキスト ボックス 380"/>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79</xdr:row>
      <xdr:rowOff>24130</xdr:rowOff>
    </xdr:to>
    <xdr:cxnSp macro="">
      <xdr:nvCxnSpPr>
        <xdr:cNvPr id="382" name="直線コネクタ 381"/>
        <xdr:cNvCxnSpPr/>
      </xdr:nvCxnSpPr>
      <xdr:spPr>
        <a:xfrm flipV="1">
          <a:off x="1320800" y="13462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3" name="フローチャート: 判断 38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4" name="テキスト ボックス 383"/>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5" name="フローチャート: 判断 384"/>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6" name="テキスト ボックス 385"/>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92" name="楕円 391"/>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93"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94" name="楕円 393"/>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95" name="テキスト ボックス 394"/>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96" name="楕円 395"/>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97" name="テキスト ボックス 396"/>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8" name="楕円 397"/>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99" name="テキスト ボックス 398"/>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400" name="楕円 399"/>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401" name="テキスト ボックス 400"/>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公債費以外に係る経常収支比率は、前年度に比べ</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ポイント上昇しており、類似団体平均よりも若干高くなっている。</a:t>
          </a:r>
        </a:p>
        <a:p>
          <a:r>
            <a:rPr kumimoji="1" lang="ja-JP" altLang="en-US" sz="1300" baseline="0">
              <a:latin typeface="ＭＳ Ｐゴシック" panose="020B0600070205080204" pitchFamily="50" charset="-128"/>
              <a:ea typeface="ＭＳ Ｐゴシック" panose="020B0600070205080204" pitchFamily="50" charset="-128"/>
            </a:rPr>
            <a:t>　これは扶助費や繰出金などが増加傾向にあることが要因であり、高齢化率の上昇などで今後も扶助費等の増加が見込まれるため、内部管理経費等の一層の削減を推進し、歳出の削減に努める。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5" name="直線コネクタ 424"/>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6"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7" name="直線コネクタ 426"/>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8"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9" name="直線コネクタ 428"/>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35561</xdr:rowOff>
    </xdr:from>
    <xdr:to>
      <xdr:col>82</xdr:col>
      <xdr:colOff>107950</xdr:colOff>
      <xdr:row>77</xdr:row>
      <xdr:rowOff>58420</xdr:rowOff>
    </xdr:to>
    <xdr:cxnSp macro="">
      <xdr:nvCxnSpPr>
        <xdr:cNvPr id="430" name="直線コネクタ 429"/>
        <xdr:cNvCxnSpPr/>
      </xdr:nvCxnSpPr>
      <xdr:spPr>
        <a:xfrm>
          <a:off x="15671800" y="132372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1"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2" name="フローチャート: 判断 431"/>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35561</xdr:rowOff>
    </xdr:from>
    <xdr:to>
      <xdr:col>78</xdr:col>
      <xdr:colOff>69850</xdr:colOff>
      <xdr:row>77</xdr:row>
      <xdr:rowOff>127000</xdr:rowOff>
    </xdr:to>
    <xdr:cxnSp macro="">
      <xdr:nvCxnSpPr>
        <xdr:cNvPr id="433" name="直線コネクタ 432"/>
        <xdr:cNvCxnSpPr/>
      </xdr:nvCxnSpPr>
      <xdr:spPr>
        <a:xfrm flipV="1">
          <a:off x="14782800" y="132372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4" name="フローチャート: 判断 433"/>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5" name="テキスト ボックス 434"/>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64136</xdr:rowOff>
    </xdr:from>
    <xdr:to>
      <xdr:col>73</xdr:col>
      <xdr:colOff>180975</xdr:colOff>
      <xdr:row>77</xdr:row>
      <xdr:rowOff>127000</xdr:rowOff>
    </xdr:to>
    <xdr:cxnSp macro="">
      <xdr:nvCxnSpPr>
        <xdr:cNvPr id="436" name="直線コネクタ 435"/>
        <xdr:cNvCxnSpPr/>
      </xdr:nvCxnSpPr>
      <xdr:spPr>
        <a:xfrm>
          <a:off x="13893800" y="13094336"/>
          <a:ext cx="8890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7" name="フローチャート: 判断 436"/>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38" name="テキスト ボックス 437"/>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64136</xdr:rowOff>
    </xdr:from>
    <xdr:to>
      <xdr:col>69</xdr:col>
      <xdr:colOff>92075</xdr:colOff>
      <xdr:row>76</xdr:row>
      <xdr:rowOff>64136</xdr:rowOff>
    </xdr:to>
    <xdr:cxnSp macro="">
      <xdr:nvCxnSpPr>
        <xdr:cNvPr id="439" name="直線コネクタ 438"/>
        <xdr:cNvCxnSpPr/>
      </xdr:nvCxnSpPr>
      <xdr:spPr>
        <a:xfrm>
          <a:off x="13004800" y="13094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0" name="フローチャート: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2" name="フローチャート: 判断 441"/>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3" name="テキスト ボックス 442"/>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49" name="楕円 448"/>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151147</xdr:rowOff>
    </xdr:from>
    <xdr:ext cx="762000" cy="259045"/>
    <xdr:sp macro="" textlink="">
      <xdr:nvSpPr>
        <xdr:cNvPr id="450" name="公債費以外該当値テキスト"/>
        <xdr:cNvSpPr txBox="1"/>
      </xdr:nvSpPr>
      <xdr:spPr>
        <a:xfrm>
          <a:off x="16598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156211</xdr:rowOff>
    </xdr:from>
    <xdr:to>
      <xdr:col>78</xdr:col>
      <xdr:colOff>120650</xdr:colOff>
      <xdr:row>77</xdr:row>
      <xdr:rowOff>86361</xdr:rowOff>
    </xdr:to>
    <xdr:sp macro="" textlink="">
      <xdr:nvSpPr>
        <xdr:cNvPr id="451" name="楕円 450"/>
        <xdr:cNvSpPr/>
      </xdr:nvSpPr>
      <xdr:spPr>
        <a:xfrm>
          <a:off x="15621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71138</xdr:rowOff>
    </xdr:from>
    <xdr:ext cx="736600" cy="259045"/>
    <xdr:sp macro="" textlink="">
      <xdr:nvSpPr>
        <xdr:cNvPr id="452" name="テキスト ボックス 451"/>
        <xdr:cNvSpPr txBox="1"/>
      </xdr:nvSpPr>
      <xdr:spPr>
        <a:xfrm>
          <a:off x="15290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76200</xdr:rowOff>
    </xdr:from>
    <xdr:to>
      <xdr:col>74</xdr:col>
      <xdr:colOff>31750</xdr:colOff>
      <xdr:row>78</xdr:row>
      <xdr:rowOff>6350</xdr:rowOff>
    </xdr:to>
    <xdr:sp macro="" textlink="">
      <xdr:nvSpPr>
        <xdr:cNvPr id="453" name="楕円 452"/>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54" name="テキスト ボックス 45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13336</xdr:rowOff>
    </xdr:from>
    <xdr:to>
      <xdr:col>69</xdr:col>
      <xdr:colOff>142875</xdr:colOff>
      <xdr:row>76</xdr:row>
      <xdr:rowOff>114936</xdr:rowOff>
    </xdr:to>
    <xdr:sp macro="" textlink="">
      <xdr:nvSpPr>
        <xdr:cNvPr id="455" name="楕円 454"/>
        <xdr:cNvSpPr/>
      </xdr:nvSpPr>
      <xdr:spPr>
        <a:xfrm>
          <a:off x="13843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99713</xdr:rowOff>
    </xdr:from>
    <xdr:ext cx="762000" cy="259045"/>
    <xdr:sp macro="" textlink="">
      <xdr:nvSpPr>
        <xdr:cNvPr id="456" name="テキスト ボックス 455"/>
        <xdr:cNvSpPr txBox="1"/>
      </xdr:nvSpPr>
      <xdr:spPr>
        <a:xfrm>
          <a:off x="13512800" y="1312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13336</xdr:rowOff>
    </xdr:from>
    <xdr:to>
      <xdr:col>65</xdr:col>
      <xdr:colOff>53975</xdr:colOff>
      <xdr:row>76</xdr:row>
      <xdr:rowOff>114936</xdr:rowOff>
    </xdr:to>
    <xdr:sp macro="" textlink="">
      <xdr:nvSpPr>
        <xdr:cNvPr id="457" name="楕円 456"/>
        <xdr:cNvSpPr/>
      </xdr:nvSpPr>
      <xdr:spPr>
        <a:xfrm>
          <a:off x="12954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99713</xdr:rowOff>
    </xdr:from>
    <xdr:ext cx="762000" cy="259045"/>
    <xdr:sp macro="" textlink="">
      <xdr:nvSpPr>
        <xdr:cNvPr id="458" name="テキスト ボックス 457"/>
        <xdr:cNvSpPr txBox="1"/>
      </xdr:nvSpPr>
      <xdr:spPr>
        <a:xfrm>
          <a:off x="12623800" y="1312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36224</xdr:rowOff>
    </xdr:from>
    <xdr:to>
      <xdr:col>29</xdr:col>
      <xdr:colOff>127000</xdr:colOff>
      <xdr:row>15</xdr:row>
      <xdr:rowOff>54937</xdr:rowOff>
    </xdr:to>
    <xdr:cxnSp macro="">
      <xdr:nvCxnSpPr>
        <xdr:cNvPr id="52" name="直線コネクタ 51"/>
        <xdr:cNvCxnSpPr/>
      </xdr:nvCxnSpPr>
      <xdr:spPr bwMode="auto">
        <a:xfrm>
          <a:off x="5003800" y="2655599"/>
          <a:ext cx="647700" cy="1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156612</xdr:rowOff>
    </xdr:from>
    <xdr:ext cx="762000" cy="259045"/>
    <xdr:sp macro="" textlink="">
      <xdr:nvSpPr>
        <xdr:cNvPr id="53" name="人口1人当たり決算額の推移平均値テキスト130"/>
        <xdr:cNvSpPr txBox="1"/>
      </xdr:nvSpPr>
      <xdr:spPr>
        <a:xfrm>
          <a:off x="5740400" y="277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36224</xdr:rowOff>
    </xdr:from>
    <xdr:to>
      <xdr:col>26</xdr:col>
      <xdr:colOff>50800</xdr:colOff>
      <xdr:row>15</xdr:row>
      <xdr:rowOff>38706</xdr:rowOff>
    </xdr:to>
    <xdr:cxnSp macro="">
      <xdr:nvCxnSpPr>
        <xdr:cNvPr id="55" name="直線コネクタ 54"/>
        <xdr:cNvCxnSpPr/>
      </xdr:nvCxnSpPr>
      <xdr:spPr bwMode="auto">
        <a:xfrm flipV="1">
          <a:off x="4305300" y="2655599"/>
          <a:ext cx="698500" cy="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38706</xdr:rowOff>
    </xdr:from>
    <xdr:to>
      <xdr:col>22</xdr:col>
      <xdr:colOff>114300</xdr:colOff>
      <xdr:row>15</xdr:row>
      <xdr:rowOff>64178</xdr:rowOff>
    </xdr:to>
    <xdr:cxnSp macro="">
      <xdr:nvCxnSpPr>
        <xdr:cNvPr id="58" name="直線コネクタ 57"/>
        <xdr:cNvCxnSpPr/>
      </xdr:nvCxnSpPr>
      <xdr:spPr bwMode="auto">
        <a:xfrm flipV="1">
          <a:off x="3606800" y="2658081"/>
          <a:ext cx="698500" cy="25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22410</xdr:rowOff>
    </xdr:from>
    <xdr:to>
      <xdr:col>18</xdr:col>
      <xdr:colOff>177800</xdr:colOff>
      <xdr:row>15</xdr:row>
      <xdr:rowOff>64178</xdr:rowOff>
    </xdr:to>
    <xdr:cxnSp macro="">
      <xdr:nvCxnSpPr>
        <xdr:cNvPr id="61" name="直線コネクタ 60"/>
        <xdr:cNvCxnSpPr/>
      </xdr:nvCxnSpPr>
      <xdr:spPr bwMode="auto">
        <a:xfrm>
          <a:off x="2908300" y="2641785"/>
          <a:ext cx="698500" cy="41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90350</xdr:rowOff>
    </xdr:from>
    <xdr:ext cx="762000" cy="259045"/>
    <xdr:sp macro="" textlink="">
      <xdr:nvSpPr>
        <xdr:cNvPr id="63" name="テキスト ボックス 62"/>
        <xdr:cNvSpPr txBox="1"/>
      </xdr:nvSpPr>
      <xdr:spPr>
        <a:xfrm>
          <a:off x="32258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33625</xdr:rowOff>
    </xdr:from>
    <xdr:ext cx="762000" cy="259045"/>
    <xdr:sp macro="" textlink="">
      <xdr:nvSpPr>
        <xdr:cNvPr id="65" name="テキスト ボックス 64"/>
        <xdr:cNvSpPr txBox="1"/>
      </xdr:nvSpPr>
      <xdr:spPr>
        <a:xfrm>
          <a:off x="2527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4137</xdr:rowOff>
    </xdr:from>
    <xdr:to>
      <xdr:col>29</xdr:col>
      <xdr:colOff>177800</xdr:colOff>
      <xdr:row>15</xdr:row>
      <xdr:rowOff>105737</xdr:rowOff>
    </xdr:to>
    <xdr:sp macro="" textlink="">
      <xdr:nvSpPr>
        <xdr:cNvPr id="71" name="楕円 70"/>
        <xdr:cNvSpPr/>
      </xdr:nvSpPr>
      <xdr:spPr bwMode="auto">
        <a:xfrm>
          <a:off x="5600700" y="262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20664</xdr:rowOff>
    </xdr:from>
    <xdr:ext cx="762000" cy="259045"/>
    <xdr:sp macro="" textlink="">
      <xdr:nvSpPr>
        <xdr:cNvPr id="72" name="人口1人当たり決算額の推移該当値テキスト130"/>
        <xdr:cNvSpPr txBox="1"/>
      </xdr:nvSpPr>
      <xdr:spPr>
        <a:xfrm>
          <a:off x="5740400" y="246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156874</xdr:rowOff>
    </xdr:from>
    <xdr:to>
      <xdr:col>26</xdr:col>
      <xdr:colOff>101600</xdr:colOff>
      <xdr:row>15</xdr:row>
      <xdr:rowOff>87024</xdr:rowOff>
    </xdr:to>
    <xdr:sp macro="" textlink="">
      <xdr:nvSpPr>
        <xdr:cNvPr id="73" name="楕円 72"/>
        <xdr:cNvSpPr/>
      </xdr:nvSpPr>
      <xdr:spPr bwMode="auto">
        <a:xfrm>
          <a:off x="4953000" y="2604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97201</xdr:rowOff>
    </xdr:from>
    <xdr:ext cx="736600" cy="259045"/>
    <xdr:sp macro="" textlink="">
      <xdr:nvSpPr>
        <xdr:cNvPr id="74" name="テキスト ボックス 73"/>
        <xdr:cNvSpPr txBox="1"/>
      </xdr:nvSpPr>
      <xdr:spPr>
        <a:xfrm>
          <a:off x="4622800" y="2373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159356</xdr:rowOff>
    </xdr:from>
    <xdr:to>
      <xdr:col>22</xdr:col>
      <xdr:colOff>165100</xdr:colOff>
      <xdr:row>15</xdr:row>
      <xdr:rowOff>89506</xdr:rowOff>
    </xdr:to>
    <xdr:sp macro="" textlink="">
      <xdr:nvSpPr>
        <xdr:cNvPr id="75" name="楕円 74"/>
        <xdr:cNvSpPr/>
      </xdr:nvSpPr>
      <xdr:spPr bwMode="auto">
        <a:xfrm>
          <a:off x="4254500" y="260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99683</xdr:rowOff>
    </xdr:from>
    <xdr:ext cx="762000" cy="259045"/>
    <xdr:sp macro="" textlink="">
      <xdr:nvSpPr>
        <xdr:cNvPr id="76" name="テキスト ボックス 75"/>
        <xdr:cNvSpPr txBox="1"/>
      </xdr:nvSpPr>
      <xdr:spPr>
        <a:xfrm>
          <a:off x="3924300" y="237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13378</xdr:rowOff>
    </xdr:from>
    <xdr:to>
      <xdr:col>19</xdr:col>
      <xdr:colOff>38100</xdr:colOff>
      <xdr:row>15</xdr:row>
      <xdr:rowOff>114978</xdr:rowOff>
    </xdr:to>
    <xdr:sp macro="" textlink="">
      <xdr:nvSpPr>
        <xdr:cNvPr id="77" name="楕円 76"/>
        <xdr:cNvSpPr/>
      </xdr:nvSpPr>
      <xdr:spPr bwMode="auto">
        <a:xfrm>
          <a:off x="3556000" y="263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125155</xdr:rowOff>
    </xdr:from>
    <xdr:ext cx="762000" cy="259045"/>
    <xdr:sp macro="" textlink="">
      <xdr:nvSpPr>
        <xdr:cNvPr id="78" name="テキスト ボックス 77"/>
        <xdr:cNvSpPr txBox="1"/>
      </xdr:nvSpPr>
      <xdr:spPr>
        <a:xfrm>
          <a:off x="3225800" y="240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143060</xdr:rowOff>
    </xdr:from>
    <xdr:to>
      <xdr:col>15</xdr:col>
      <xdr:colOff>101600</xdr:colOff>
      <xdr:row>15</xdr:row>
      <xdr:rowOff>73210</xdr:rowOff>
    </xdr:to>
    <xdr:sp macro="" textlink="">
      <xdr:nvSpPr>
        <xdr:cNvPr id="79" name="楕円 78"/>
        <xdr:cNvSpPr/>
      </xdr:nvSpPr>
      <xdr:spPr bwMode="auto">
        <a:xfrm>
          <a:off x="2857500" y="259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83387</xdr:rowOff>
    </xdr:from>
    <xdr:ext cx="762000" cy="259045"/>
    <xdr:sp macro="" textlink="">
      <xdr:nvSpPr>
        <xdr:cNvPr id="80" name="テキスト ボックス 79"/>
        <xdr:cNvSpPr txBox="1"/>
      </xdr:nvSpPr>
      <xdr:spPr>
        <a:xfrm>
          <a:off x="2527300" y="235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113361</xdr:rowOff>
    </xdr:from>
    <xdr:to>
      <xdr:col>29</xdr:col>
      <xdr:colOff>127000</xdr:colOff>
      <xdr:row>35</xdr:row>
      <xdr:rowOff>155651</xdr:rowOff>
    </xdr:to>
    <xdr:cxnSp macro="">
      <xdr:nvCxnSpPr>
        <xdr:cNvPr id="113" name="直線コネクタ 112"/>
        <xdr:cNvCxnSpPr/>
      </xdr:nvCxnSpPr>
      <xdr:spPr bwMode="auto">
        <a:xfrm>
          <a:off x="5003800" y="6723711"/>
          <a:ext cx="647700" cy="42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184256</xdr:rowOff>
    </xdr:from>
    <xdr:ext cx="762000" cy="259045"/>
    <xdr:sp macro="" textlink="">
      <xdr:nvSpPr>
        <xdr:cNvPr id="114" name="人口1人当たり決算額の推移平均値テキスト445"/>
        <xdr:cNvSpPr txBox="1"/>
      </xdr:nvSpPr>
      <xdr:spPr>
        <a:xfrm>
          <a:off x="5740400" y="679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72593</xdr:rowOff>
    </xdr:from>
    <xdr:to>
      <xdr:col>26</xdr:col>
      <xdr:colOff>50800</xdr:colOff>
      <xdr:row>35</xdr:row>
      <xdr:rowOff>113361</xdr:rowOff>
    </xdr:to>
    <xdr:cxnSp macro="">
      <xdr:nvCxnSpPr>
        <xdr:cNvPr id="116" name="直線コネクタ 115"/>
        <xdr:cNvCxnSpPr/>
      </xdr:nvCxnSpPr>
      <xdr:spPr bwMode="auto">
        <a:xfrm>
          <a:off x="4305300" y="6682943"/>
          <a:ext cx="698500" cy="40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19558</xdr:rowOff>
    </xdr:from>
    <xdr:to>
      <xdr:col>22</xdr:col>
      <xdr:colOff>114300</xdr:colOff>
      <xdr:row>35</xdr:row>
      <xdr:rowOff>72593</xdr:rowOff>
    </xdr:to>
    <xdr:cxnSp macro="">
      <xdr:nvCxnSpPr>
        <xdr:cNvPr id="119" name="直線コネクタ 118"/>
        <xdr:cNvCxnSpPr/>
      </xdr:nvCxnSpPr>
      <xdr:spPr bwMode="auto">
        <a:xfrm>
          <a:off x="3606800" y="6629908"/>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267123</xdr:rowOff>
    </xdr:from>
    <xdr:ext cx="762000" cy="259045"/>
    <xdr:sp macro="" textlink="">
      <xdr:nvSpPr>
        <xdr:cNvPr id="121" name="テキスト ボックス 120"/>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19558</xdr:rowOff>
    </xdr:from>
    <xdr:to>
      <xdr:col>18</xdr:col>
      <xdr:colOff>177800</xdr:colOff>
      <xdr:row>35</xdr:row>
      <xdr:rowOff>75108</xdr:rowOff>
    </xdr:to>
    <xdr:cxnSp macro="">
      <xdr:nvCxnSpPr>
        <xdr:cNvPr id="122" name="直線コネクタ 121"/>
        <xdr:cNvCxnSpPr/>
      </xdr:nvCxnSpPr>
      <xdr:spPr bwMode="auto">
        <a:xfrm flipV="1">
          <a:off x="2908300" y="6629908"/>
          <a:ext cx="6985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266857</xdr:rowOff>
    </xdr:from>
    <xdr:ext cx="762000" cy="259045"/>
    <xdr:sp macro="" textlink="">
      <xdr:nvSpPr>
        <xdr:cNvPr id="124" name="テキスト ボックス 123"/>
        <xdr:cNvSpPr txBox="1"/>
      </xdr:nvSpPr>
      <xdr:spPr>
        <a:xfrm>
          <a:off x="32258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6" name="テキスト ボックス 125"/>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104851</xdr:rowOff>
    </xdr:from>
    <xdr:to>
      <xdr:col>29</xdr:col>
      <xdr:colOff>177800</xdr:colOff>
      <xdr:row>35</xdr:row>
      <xdr:rowOff>206451</xdr:rowOff>
    </xdr:to>
    <xdr:sp macro="" textlink="">
      <xdr:nvSpPr>
        <xdr:cNvPr id="132" name="楕円 131"/>
        <xdr:cNvSpPr/>
      </xdr:nvSpPr>
      <xdr:spPr bwMode="auto">
        <a:xfrm>
          <a:off x="5600700" y="671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292828</xdr:rowOff>
    </xdr:from>
    <xdr:ext cx="762000" cy="259045"/>
    <xdr:sp macro="" textlink="">
      <xdr:nvSpPr>
        <xdr:cNvPr id="133" name="人口1人当たり決算額の推移該当値テキスト445"/>
        <xdr:cNvSpPr txBox="1"/>
      </xdr:nvSpPr>
      <xdr:spPr>
        <a:xfrm>
          <a:off x="5740400" y="656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62561</xdr:rowOff>
    </xdr:from>
    <xdr:to>
      <xdr:col>26</xdr:col>
      <xdr:colOff>101600</xdr:colOff>
      <xdr:row>35</xdr:row>
      <xdr:rowOff>164161</xdr:rowOff>
    </xdr:to>
    <xdr:sp macro="" textlink="">
      <xdr:nvSpPr>
        <xdr:cNvPr id="134" name="楕円 133"/>
        <xdr:cNvSpPr/>
      </xdr:nvSpPr>
      <xdr:spPr bwMode="auto">
        <a:xfrm>
          <a:off x="4953000" y="6672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174338</xdr:rowOff>
    </xdr:from>
    <xdr:ext cx="736600" cy="259045"/>
    <xdr:sp macro="" textlink="">
      <xdr:nvSpPr>
        <xdr:cNvPr id="135" name="テキスト ボックス 134"/>
        <xdr:cNvSpPr txBox="1"/>
      </xdr:nvSpPr>
      <xdr:spPr>
        <a:xfrm>
          <a:off x="4622800" y="6441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21793</xdr:rowOff>
    </xdr:from>
    <xdr:to>
      <xdr:col>22</xdr:col>
      <xdr:colOff>165100</xdr:colOff>
      <xdr:row>35</xdr:row>
      <xdr:rowOff>123393</xdr:rowOff>
    </xdr:to>
    <xdr:sp macro="" textlink="">
      <xdr:nvSpPr>
        <xdr:cNvPr id="136" name="楕円 135"/>
        <xdr:cNvSpPr/>
      </xdr:nvSpPr>
      <xdr:spPr bwMode="auto">
        <a:xfrm>
          <a:off x="4254500" y="6632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133570</xdr:rowOff>
    </xdr:from>
    <xdr:ext cx="762000" cy="259045"/>
    <xdr:sp macro="" textlink="">
      <xdr:nvSpPr>
        <xdr:cNvPr id="137" name="テキスト ボックス 136"/>
        <xdr:cNvSpPr txBox="1"/>
      </xdr:nvSpPr>
      <xdr:spPr>
        <a:xfrm>
          <a:off x="3924300" y="640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311658</xdr:rowOff>
    </xdr:from>
    <xdr:to>
      <xdr:col>19</xdr:col>
      <xdr:colOff>38100</xdr:colOff>
      <xdr:row>35</xdr:row>
      <xdr:rowOff>70358</xdr:rowOff>
    </xdr:to>
    <xdr:sp macro="" textlink="">
      <xdr:nvSpPr>
        <xdr:cNvPr id="138" name="楕円 137"/>
        <xdr:cNvSpPr/>
      </xdr:nvSpPr>
      <xdr:spPr bwMode="auto">
        <a:xfrm>
          <a:off x="3556000" y="6579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80535</xdr:rowOff>
    </xdr:from>
    <xdr:ext cx="762000" cy="259045"/>
    <xdr:sp macro="" textlink="">
      <xdr:nvSpPr>
        <xdr:cNvPr id="139" name="テキスト ボックス 138"/>
        <xdr:cNvSpPr txBox="1"/>
      </xdr:nvSpPr>
      <xdr:spPr>
        <a:xfrm>
          <a:off x="3225800" y="634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24308</xdr:rowOff>
    </xdr:from>
    <xdr:to>
      <xdr:col>15</xdr:col>
      <xdr:colOff>101600</xdr:colOff>
      <xdr:row>35</xdr:row>
      <xdr:rowOff>125908</xdr:rowOff>
    </xdr:to>
    <xdr:sp macro="" textlink="">
      <xdr:nvSpPr>
        <xdr:cNvPr id="140" name="楕円 139"/>
        <xdr:cNvSpPr/>
      </xdr:nvSpPr>
      <xdr:spPr bwMode="auto">
        <a:xfrm>
          <a:off x="2857500" y="663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136085</xdr:rowOff>
    </xdr:from>
    <xdr:ext cx="762000" cy="259045"/>
    <xdr:sp macro="" textlink="">
      <xdr:nvSpPr>
        <xdr:cNvPr id="141" name="テキスト ボックス 140"/>
        <xdr:cNvSpPr txBox="1"/>
      </xdr:nvSpPr>
      <xdr:spPr>
        <a:xfrm>
          <a:off x="2527300" y="640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112,806
111,702
210.32
35,991,569
35,414,707
476,379
23,019,951
35,242,409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69650</xdr:rowOff>
    </xdr:from>
    <xdr:to>
      <xdr:col>24</xdr:col>
      <xdr:colOff>63500</xdr:colOff>
      <xdr:row>33</xdr:row>
      <xdr:rowOff>99205</xdr:rowOff>
    </xdr:to>
    <xdr:cxnSp macro="">
      <xdr:nvCxnSpPr>
        <xdr:cNvPr id="63" name="直線コネクタ 62"/>
        <xdr:cNvCxnSpPr/>
      </xdr:nvCxnSpPr>
      <xdr:spPr>
        <a:xfrm>
          <a:off x="3797300" y="5727500"/>
          <a:ext cx="8382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10536</xdr:rowOff>
    </xdr:from>
    <xdr:ext cx="534377" cy="259045"/>
    <xdr:sp macro="" textlink="">
      <xdr:nvSpPr>
        <xdr:cNvPr id="64" name="人件費平均値テキスト"/>
        <xdr:cNvSpPr txBox="1"/>
      </xdr:nvSpPr>
      <xdr:spPr>
        <a:xfrm>
          <a:off x="4686300" y="583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68834</xdr:rowOff>
    </xdr:from>
    <xdr:to>
      <xdr:col>19</xdr:col>
      <xdr:colOff>177800</xdr:colOff>
      <xdr:row>33</xdr:row>
      <xdr:rowOff>69650</xdr:rowOff>
    </xdr:to>
    <xdr:cxnSp macro="">
      <xdr:nvCxnSpPr>
        <xdr:cNvPr id="66" name="直線コネクタ 65"/>
        <xdr:cNvCxnSpPr/>
      </xdr:nvCxnSpPr>
      <xdr:spPr>
        <a:xfrm>
          <a:off x="2908300" y="5726684"/>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137605</xdr:rowOff>
    </xdr:from>
    <xdr:ext cx="534377" cy="259045"/>
    <xdr:sp macro="" textlink="">
      <xdr:nvSpPr>
        <xdr:cNvPr id="68" name="テキスト ボックス 67"/>
        <xdr:cNvSpPr txBox="1"/>
      </xdr:nvSpPr>
      <xdr:spPr>
        <a:xfrm>
          <a:off x="3530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58351</xdr:rowOff>
    </xdr:from>
    <xdr:to>
      <xdr:col>15</xdr:col>
      <xdr:colOff>50800</xdr:colOff>
      <xdr:row>33</xdr:row>
      <xdr:rowOff>68834</xdr:rowOff>
    </xdr:to>
    <xdr:cxnSp macro="">
      <xdr:nvCxnSpPr>
        <xdr:cNvPr id="69" name="直線コネクタ 68"/>
        <xdr:cNvCxnSpPr/>
      </xdr:nvCxnSpPr>
      <xdr:spPr>
        <a:xfrm>
          <a:off x="2019300" y="5716201"/>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58351</xdr:rowOff>
    </xdr:from>
    <xdr:to>
      <xdr:col>10</xdr:col>
      <xdr:colOff>114300</xdr:colOff>
      <xdr:row>33</xdr:row>
      <xdr:rowOff>86599</xdr:rowOff>
    </xdr:to>
    <xdr:cxnSp macro="">
      <xdr:nvCxnSpPr>
        <xdr:cNvPr id="72" name="直線コネクタ 71"/>
        <xdr:cNvCxnSpPr/>
      </xdr:nvCxnSpPr>
      <xdr:spPr>
        <a:xfrm flipV="1">
          <a:off x="1130300" y="5716201"/>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91755</xdr:rowOff>
    </xdr:from>
    <xdr:ext cx="534377" cy="259045"/>
    <xdr:sp macro="" textlink="">
      <xdr:nvSpPr>
        <xdr:cNvPr id="74" name="テキスト ボックス 73"/>
        <xdr:cNvSpPr txBox="1"/>
      </xdr:nvSpPr>
      <xdr:spPr>
        <a:xfrm>
          <a:off x="1752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52272</xdr:rowOff>
    </xdr:from>
    <xdr:ext cx="534377" cy="259045"/>
    <xdr:sp macro="" textlink="">
      <xdr:nvSpPr>
        <xdr:cNvPr id="76" name="テキスト ボックス 75"/>
        <xdr:cNvSpPr txBox="1"/>
      </xdr:nvSpPr>
      <xdr:spPr>
        <a:xfrm>
          <a:off x="863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48405</xdr:rowOff>
    </xdr:from>
    <xdr:to>
      <xdr:col>24</xdr:col>
      <xdr:colOff>114300</xdr:colOff>
      <xdr:row>33</xdr:row>
      <xdr:rowOff>150005</xdr:rowOff>
    </xdr:to>
    <xdr:sp macro="" textlink="">
      <xdr:nvSpPr>
        <xdr:cNvPr id="82" name="楕円 81"/>
        <xdr:cNvSpPr/>
      </xdr:nvSpPr>
      <xdr:spPr>
        <a:xfrm>
          <a:off x="4584700" y="57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71282</xdr:rowOff>
    </xdr:from>
    <xdr:ext cx="534377" cy="259045"/>
    <xdr:sp macro="" textlink="">
      <xdr:nvSpPr>
        <xdr:cNvPr id="83" name="人件費該当値テキスト"/>
        <xdr:cNvSpPr txBox="1"/>
      </xdr:nvSpPr>
      <xdr:spPr>
        <a:xfrm>
          <a:off x="4686300" y="555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18850</xdr:rowOff>
    </xdr:from>
    <xdr:to>
      <xdr:col>20</xdr:col>
      <xdr:colOff>38100</xdr:colOff>
      <xdr:row>33</xdr:row>
      <xdr:rowOff>120450</xdr:rowOff>
    </xdr:to>
    <xdr:sp macro="" textlink="">
      <xdr:nvSpPr>
        <xdr:cNvPr id="84" name="楕円 83"/>
        <xdr:cNvSpPr/>
      </xdr:nvSpPr>
      <xdr:spPr>
        <a:xfrm>
          <a:off x="3746500" y="56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136977</xdr:rowOff>
    </xdr:from>
    <xdr:ext cx="534377" cy="259045"/>
    <xdr:sp macro="" textlink="">
      <xdr:nvSpPr>
        <xdr:cNvPr id="85" name="テキスト ボックス 84"/>
        <xdr:cNvSpPr txBox="1"/>
      </xdr:nvSpPr>
      <xdr:spPr>
        <a:xfrm>
          <a:off x="3530111" y="545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18034</xdr:rowOff>
    </xdr:from>
    <xdr:to>
      <xdr:col>15</xdr:col>
      <xdr:colOff>101600</xdr:colOff>
      <xdr:row>33</xdr:row>
      <xdr:rowOff>119634</xdr:rowOff>
    </xdr:to>
    <xdr:sp macro="" textlink="">
      <xdr:nvSpPr>
        <xdr:cNvPr id="86" name="楕円 85"/>
        <xdr:cNvSpPr/>
      </xdr:nvSpPr>
      <xdr:spPr>
        <a:xfrm>
          <a:off x="2857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136161</xdr:rowOff>
    </xdr:from>
    <xdr:ext cx="534377" cy="259045"/>
    <xdr:sp macro="" textlink="">
      <xdr:nvSpPr>
        <xdr:cNvPr id="87" name="テキスト ボックス 86"/>
        <xdr:cNvSpPr txBox="1"/>
      </xdr:nvSpPr>
      <xdr:spPr>
        <a:xfrm>
          <a:off x="2641111" y="545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7551</xdr:rowOff>
    </xdr:from>
    <xdr:to>
      <xdr:col>10</xdr:col>
      <xdr:colOff>165100</xdr:colOff>
      <xdr:row>33</xdr:row>
      <xdr:rowOff>109151</xdr:rowOff>
    </xdr:to>
    <xdr:sp macro="" textlink="">
      <xdr:nvSpPr>
        <xdr:cNvPr id="88" name="楕円 87"/>
        <xdr:cNvSpPr/>
      </xdr:nvSpPr>
      <xdr:spPr>
        <a:xfrm>
          <a:off x="1968500" y="56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125678</xdr:rowOff>
    </xdr:from>
    <xdr:ext cx="534377" cy="259045"/>
    <xdr:sp macro="" textlink="">
      <xdr:nvSpPr>
        <xdr:cNvPr id="89" name="テキスト ボックス 88"/>
        <xdr:cNvSpPr txBox="1"/>
      </xdr:nvSpPr>
      <xdr:spPr>
        <a:xfrm>
          <a:off x="1752111" y="544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35799</xdr:rowOff>
    </xdr:from>
    <xdr:to>
      <xdr:col>6</xdr:col>
      <xdr:colOff>38100</xdr:colOff>
      <xdr:row>33</xdr:row>
      <xdr:rowOff>137399</xdr:rowOff>
    </xdr:to>
    <xdr:sp macro="" textlink="">
      <xdr:nvSpPr>
        <xdr:cNvPr id="90" name="楕円 89"/>
        <xdr:cNvSpPr/>
      </xdr:nvSpPr>
      <xdr:spPr>
        <a:xfrm>
          <a:off x="1079500" y="56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153926</xdr:rowOff>
    </xdr:from>
    <xdr:ext cx="534377" cy="259045"/>
    <xdr:sp macro="" textlink="">
      <xdr:nvSpPr>
        <xdr:cNvPr id="91" name="テキスト ボックス 90"/>
        <xdr:cNvSpPr txBox="1"/>
      </xdr:nvSpPr>
      <xdr:spPr>
        <a:xfrm>
          <a:off x="863111" y="546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66713</xdr:rowOff>
    </xdr:from>
    <xdr:to>
      <xdr:col>24</xdr:col>
      <xdr:colOff>63500</xdr:colOff>
      <xdr:row>57</xdr:row>
      <xdr:rowOff>90551</xdr:rowOff>
    </xdr:to>
    <xdr:cxnSp macro="">
      <xdr:nvCxnSpPr>
        <xdr:cNvPr id="121" name="直線コネクタ 120"/>
        <xdr:cNvCxnSpPr/>
      </xdr:nvCxnSpPr>
      <xdr:spPr>
        <a:xfrm>
          <a:off x="3797300" y="9839363"/>
          <a:ext cx="8382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29223</xdr:rowOff>
    </xdr:from>
    <xdr:to>
      <xdr:col>19</xdr:col>
      <xdr:colOff>177800</xdr:colOff>
      <xdr:row>57</xdr:row>
      <xdr:rowOff>66713</xdr:rowOff>
    </xdr:to>
    <xdr:cxnSp macro="">
      <xdr:nvCxnSpPr>
        <xdr:cNvPr id="124" name="直線コネクタ 123"/>
        <xdr:cNvCxnSpPr/>
      </xdr:nvCxnSpPr>
      <xdr:spPr>
        <a:xfrm>
          <a:off x="2908300" y="9801873"/>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29223</xdr:rowOff>
    </xdr:from>
    <xdr:to>
      <xdr:col>15</xdr:col>
      <xdr:colOff>50800</xdr:colOff>
      <xdr:row>57</xdr:row>
      <xdr:rowOff>38430</xdr:rowOff>
    </xdr:to>
    <xdr:cxnSp macro="">
      <xdr:nvCxnSpPr>
        <xdr:cNvPr id="127" name="直線コネクタ 126"/>
        <xdr:cNvCxnSpPr/>
      </xdr:nvCxnSpPr>
      <xdr:spPr>
        <a:xfrm flipV="1">
          <a:off x="2019300" y="9801873"/>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38430</xdr:rowOff>
    </xdr:from>
    <xdr:to>
      <xdr:col>10</xdr:col>
      <xdr:colOff>114300</xdr:colOff>
      <xdr:row>57</xdr:row>
      <xdr:rowOff>67742</xdr:rowOff>
    </xdr:to>
    <xdr:cxnSp macro="">
      <xdr:nvCxnSpPr>
        <xdr:cNvPr id="130" name="直線コネクタ 129"/>
        <xdr:cNvCxnSpPr/>
      </xdr:nvCxnSpPr>
      <xdr:spPr>
        <a:xfrm flipV="1">
          <a:off x="1130300" y="9811080"/>
          <a:ext cx="889000" cy="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6214</xdr:rowOff>
    </xdr:from>
    <xdr:ext cx="534377" cy="259045"/>
    <xdr:sp macro="" textlink="">
      <xdr:nvSpPr>
        <xdr:cNvPr id="132" name="テキスト ボックス 131"/>
        <xdr:cNvSpPr txBox="1"/>
      </xdr:nvSpPr>
      <xdr:spPr>
        <a:xfrm>
          <a:off x="1752111" y="99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xdr:rowOff>
    </xdr:from>
    <xdr:ext cx="534377" cy="259045"/>
    <xdr:sp macro="" textlink="">
      <xdr:nvSpPr>
        <xdr:cNvPr id="134" name="テキスト ボックス 133"/>
        <xdr:cNvSpPr txBox="1"/>
      </xdr:nvSpPr>
      <xdr:spPr>
        <a:xfrm>
          <a:off x="863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39751</xdr:rowOff>
    </xdr:from>
    <xdr:to>
      <xdr:col>24</xdr:col>
      <xdr:colOff>114300</xdr:colOff>
      <xdr:row>57</xdr:row>
      <xdr:rowOff>141351</xdr:rowOff>
    </xdr:to>
    <xdr:sp macro="" textlink="">
      <xdr:nvSpPr>
        <xdr:cNvPr id="140" name="楕円 139"/>
        <xdr:cNvSpPr/>
      </xdr:nvSpPr>
      <xdr:spPr>
        <a:xfrm>
          <a:off x="4584700" y="98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18178</xdr:rowOff>
    </xdr:from>
    <xdr:ext cx="534377" cy="259045"/>
    <xdr:sp macro="" textlink="">
      <xdr:nvSpPr>
        <xdr:cNvPr id="141" name="物件費該当値テキスト"/>
        <xdr:cNvSpPr txBox="1"/>
      </xdr:nvSpPr>
      <xdr:spPr>
        <a:xfrm>
          <a:off x="4686300"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15913</xdr:rowOff>
    </xdr:from>
    <xdr:to>
      <xdr:col>20</xdr:col>
      <xdr:colOff>38100</xdr:colOff>
      <xdr:row>57</xdr:row>
      <xdr:rowOff>117513</xdr:rowOff>
    </xdr:to>
    <xdr:sp macro="" textlink="">
      <xdr:nvSpPr>
        <xdr:cNvPr id="142" name="楕円 141"/>
        <xdr:cNvSpPr/>
      </xdr:nvSpPr>
      <xdr:spPr>
        <a:xfrm>
          <a:off x="3746500" y="97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134040</xdr:rowOff>
    </xdr:from>
    <xdr:ext cx="534377" cy="259045"/>
    <xdr:sp macro="" textlink="">
      <xdr:nvSpPr>
        <xdr:cNvPr id="143" name="テキスト ボックス 142"/>
        <xdr:cNvSpPr txBox="1"/>
      </xdr:nvSpPr>
      <xdr:spPr>
        <a:xfrm>
          <a:off x="3530111" y="95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149873</xdr:rowOff>
    </xdr:from>
    <xdr:to>
      <xdr:col>15</xdr:col>
      <xdr:colOff>101600</xdr:colOff>
      <xdr:row>57</xdr:row>
      <xdr:rowOff>80023</xdr:rowOff>
    </xdr:to>
    <xdr:sp macro="" textlink="">
      <xdr:nvSpPr>
        <xdr:cNvPr id="144" name="楕円 143"/>
        <xdr:cNvSpPr/>
      </xdr:nvSpPr>
      <xdr:spPr>
        <a:xfrm>
          <a:off x="2857500" y="975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96550</xdr:rowOff>
    </xdr:from>
    <xdr:ext cx="534377" cy="259045"/>
    <xdr:sp macro="" textlink="">
      <xdr:nvSpPr>
        <xdr:cNvPr id="145" name="テキスト ボックス 144"/>
        <xdr:cNvSpPr txBox="1"/>
      </xdr:nvSpPr>
      <xdr:spPr>
        <a:xfrm>
          <a:off x="2641111" y="95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159080</xdr:rowOff>
    </xdr:from>
    <xdr:to>
      <xdr:col>10</xdr:col>
      <xdr:colOff>165100</xdr:colOff>
      <xdr:row>57</xdr:row>
      <xdr:rowOff>89230</xdr:rowOff>
    </xdr:to>
    <xdr:sp macro="" textlink="">
      <xdr:nvSpPr>
        <xdr:cNvPr id="146" name="楕円 145"/>
        <xdr:cNvSpPr/>
      </xdr:nvSpPr>
      <xdr:spPr>
        <a:xfrm>
          <a:off x="1968500" y="97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105757</xdr:rowOff>
    </xdr:from>
    <xdr:ext cx="534377" cy="259045"/>
    <xdr:sp macro="" textlink="">
      <xdr:nvSpPr>
        <xdr:cNvPr id="147" name="テキスト ボックス 146"/>
        <xdr:cNvSpPr txBox="1"/>
      </xdr:nvSpPr>
      <xdr:spPr>
        <a:xfrm>
          <a:off x="1752111" y="953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16942</xdr:rowOff>
    </xdr:from>
    <xdr:to>
      <xdr:col>6</xdr:col>
      <xdr:colOff>38100</xdr:colOff>
      <xdr:row>57</xdr:row>
      <xdr:rowOff>118542</xdr:rowOff>
    </xdr:to>
    <xdr:sp macro="" textlink="">
      <xdr:nvSpPr>
        <xdr:cNvPr id="148" name="楕円 147"/>
        <xdr:cNvSpPr/>
      </xdr:nvSpPr>
      <xdr:spPr>
        <a:xfrm>
          <a:off x="1079500" y="97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135069</xdr:rowOff>
    </xdr:from>
    <xdr:ext cx="534377" cy="259045"/>
    <xdr:sp macro="" textlink="">
      <xdr:nvSpPr>
        <xdr:cNvPr id="149" name="テキスト ボックス 148"/>
        <xdr:cNvSpPr txBox="1"/>
      </xdr:nvSpPr>
      <xdr:spPr>
        <a:xfrm>
          <a:off x="863111" y="95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104770</xdr:rowOff>
    </xdr:from>
    <xdr:to>
      <xdr:col>24</xdr:col>
      <xdr:colOff>63500</xdr:colOff>
      <xdr:row>77</xdr:row>
      <xdr:rowOff>117663</xdr:rowOff>
    </xdr:to>
    <xdr:cxnSp macro="">
      <xdr:nvCxnSpPr>
        <xdr:cNvPr id="176" name="直線コネクタ 175"/>
        <xdr:cNvCxnSpPr/>
      </xdr:nvCxnSpPr>
      <xdr:spPr>
        <a:xfrm flipV="1">
          <a:off x="3797300" y="13306420"/>
          <a:ext cx="8382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66548</xdr:rowOff>
    </xdr:from>
    <xdr:to>
      <xdr:col>19</xdr:col>
      <xdr:colOff>177800</xdr:colOff>
      <xdr:row>77</xdr:row>
      <xdr:rowOff>117663</xdr:rowOff>
    </xdr:to>
    <xdr:cxnSp macro="">
      <xdr:nvCxnSpPr>
        <xdr:cNvPr id="179" name="直線コネクタ 178"/>
        <xdr:cNvCxnSpPr/>
      </xdr:nvCxnSpPr>
      <xdr:spPr>
        <a:xfrm>
          <a:off x="2908300" y="13268198"/>
          <a:ext cx="8890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64536</xdr:rowOff>
    </xdr:from>
    <xdr:to>
      <xdr:col>15</xdr:col>
      <xdr:colOff>50800</xdr:colOff>
      <xdr:row>77</xdr:row>
      <xdr:rowOff>66548</xdr:rowOff>
    </xdr:to>
    <xdr:cxnSp macro="">
      <xdr:nvCxnSpPr>
        <xdr:cNvPr id="182" name="直線コネクタ 181"/>
        <xdr:cNvCxnSpPr/>
      </xdr:nvCxnSpPr>
      <xdr:spPr>
        <a:xfrm>
          <a:off x="2019300" y="1326618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64536</xdr:rowOff>
    </xdr:from>
    <xdr:to>
      <xdr:col>10</xdr:col>
      <xdr:colOff>114300</xdr:colOff>
      <xdr:row>77</xdr:row>
      <xdr:rowOff>109617</xdr:rowOff>
    </xdr:to>
    <xdr:cxnSp macro="">
      <xdr:nvCxnSpPr>
        <xdr:cNvPr id="185" name="直線コネクタ 184"/>
        <xdr:cNvCxnSpPr/>
      </xdr:nvCxnSpPr>
      <xdr:spPr>
        <a:xfrm flipV="1">
          <a:off x="1130300" y="13266186"/>
          <a:ext cx="889000" cy="4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53970</xdr:rowOff>
    </xdr:from>
    <xdr:to>
      <xdr:col>24</xdr:col>
      <xdr:colOff>114300</xdr:colOff>
      <xdr:row>77</xdr:row>
      <xdr:rowOff>155570</xdr:rowOff>
    </xdr:to>
    <xdr:sp macro="" textlink="">
      <xdr:nvSpPr>
        <xdr:cNvPr id="195" name="楕円 194"/>
        <xdr:cNvSpPr/>
      </xdr:nvSpPr>
      <xdr:spPr>
        <a:xfrm>
          <a:off x="4584700" y="132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32397</xdr:rowOff>
    </xdr:from>
    <xdr:ext cx="469744" cy="259045"/>
    <xdr:sp macro="" textlink="">
      <xdr:nvSpPr>
        <xdr:cNvPr id="196" name="維持補修費該当値テキスト"/>
        <xdr:cNvSpPr txBox="1"/>
      </xdr:nvSpPr>
      <xdr:spPr>
        <a:xfrm>
          <a:off x="4686300" y="1323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66863</xdr:rowOff>
    </xdr:from>
    <xdr:to>
      <xdr:col>20</xdr:col>
      <xdr:colOff>38100</xdr:colOff>
      <xdr:row>77</xdr:row>
      <xdr:rowOff>168463</xdr:rowOff>
    </xdr:to>
    <xdr:sp macro="" textlink="">
      <xdr:nvSpPr>
        <xdr:cNvPr id="197" name="楕円 196"/>
        <xdr:cNvSpPr/>
      </xdr:nvSpPr>
      <xdr:spPr>
        <a:xfrm>
          <a:off x="3746500" y="132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159590</xdr:rowOff>
    </xdr:from>
    <xdr:ext cx="469744" cy="259045"/>
    <xdr:sp macro="" textlink="">
      <xdr:nvSpPr>
        <xdr:cNvPr id="198" name="テキスト ボックス 197"/>
        <xdr:cNvSpPr txBox="1"/>
      </xdr:nvSpPr>
      <xdr:spPr>
        <a:xfrm>
          <a:off x="3562428" y="1336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15748</xdr:rowOff>
    </xdr:from>
    <xdr:to>
      <xdr:col>15</xdr:col>
      <xdr:colOff>101600</xdr:colOff>
      <xdr:row>77</xdr:row>
      <xdr:rowOff>117348</xdr:rowOff>
    </xdr:to>
    <xdr:sp macro="" textlink="">
      <xdr:nvSpPr>
        <xdr:cNvPr id="199" name="楕円 198"/>
        <xdr:cNvSpPr/>
      </xdr:nvSpPr>
      <xdr:spPr>
        <a:xfrm>
          <a:off x="2857500" y="132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108475</xdr:rowOff>
    </xdr:from>
    <xdr:ext cx="469744" cy="259045"/>
    <xdr:sp macro="" textlink="">
      <xdr:nvSpPr>
        <xdr:cNvPr id="200" name="テキスト ボックス 199"/>
        <xdr:cNvSpPr txBox="1"/>
      </xdr:nvSpPr>
      <xdr:spPr>
        <a:xfrm>
          <a:off x="2673428" y="133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13736</xdr:rowOff>
    </xdr:from>
    <xdr:to>
      <xdr:col>10</xdr:col>
      <xdr:colOff>165100</xdr:colOff>
      <xdr:row>77</xdr:row>
      <xdr:rowOff>115336</xdr:rowOff>
    </xdr:to>
    <xdr:sp macro="" textlink="">
      <xdr:nvSpPr>
        <xdr:cNvPr id="201" name="楕円 200"/>
        <xdr:cNvSpPr/>
      </xdr:nvSpPr>
      <xdr:spPr>
        <a:xfrm>
          <a:off x="1968500" y="132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106463</xdr:rowOff>
    </xdr:from>
    <xdr:ext cx="469744" cy="259045"/>
    <xdr:sp macro="" textlink="">
      <xdr:nvSpPr>
        <xdr:cNvPr id="202" name="テキスト ボックス 201"/>
        <xdr:cNvSpPr txBox="1"/>
      </xdr:nvSpPr>
      <xdr:spPr>
        <a:xfrm>
          <a:off x="1784428" y="1330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58817</xdr:rowOff>
    </xdr:from>
    <xdr:to>
      <xdr:col>6</xdr:col>
      <xdr:colOff>38100</xdr:colOff>
      <xdr:row>77</xdr:row>
      <xdr:rowOff>160417</xdr:rowOff>
    </xdr:to>
    <xdr:sp macro="" textlink="">
      <xdr:nvSpPr>
        <xdr:cNvPr id="203" name="楕円 202"/>
        <xdr:cNvSpPr/>
      </xdr:nvSpPr>
      <xdr:spPr>
        <a:xfrm>
          <a:off x="1079500" y="132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151544</xdr:rowOff>
    </xdr:from>
    <xdr:ext cx="469744" cy="259045"/>
    <xdr:sp macro="" textlink="">
      <xdr:nvSpPr>
        <xdr:cNvPr id="204" name="テキスト ボックス 203"/>
        <xdr:cNvSpPr txBox="1"/>
      </xdr:nvSpPr>
      <xdr:spPr>
        <a:xfrm>
          <a:off x="895428" y="1335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102730</xdr:rowOff>
    </xdr:from>
    <xdr:to>
      <xdr:col>24</xdr:col>
      <xdr:colOff>63500</xdr:colOff>
      <xdr:row>98</xdr:row>
      <xdr:rowOff>106071</xdr:rowOff>
    </xdr:to>
    <xdr:cxnSp macro="">
      <xdr:nvCxnSpPr>
        <xdr:cNvPr id="234" name="直線コネクタ 233"/>
        <xdr:cNvCxnSpPr/>
      </xdr:nvCxnSpPr>
      <xdr:spPr>
        <a:xfrm>
          <a:off x="3797300" y="16904830"/>
          <a:ext cx="8382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102730</xdr:rowOff>
    </xdr:from>
    <xdr:to>
      <xdr:col>19</xdr:col>
      <xdr:colOff>177800</xdr:colOff>
      <xdr:row>98</xdr:row>
      <xdr:rowOff>157353</xdr:rowOff>
    </xdr:to>
    <xdr:cxnSp macro="">
      <xdr:nvCxnSpPr>
        <xdr:cNvPr id="237" name="直線コネクタ 236"/>
        <xdr:cNvCxnSpPr/>
      </xdr:nvCxnSpPr>
      <xdr:spPr>
        <a:xfrm flipV="1">
          <a:off x="2908300" y="16904830"/>
          <a:ext cx="889000" cy="5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157353</xdr:rowOff>
    </xdr:from>
    <xdr:to>
      <xdr:col>15</xdr:col>
      <xdr:colOff>50800</xdr:colOff>
      <xdr:row>99</xdr:row>
      <xdr:rowOff>31648</xdr:rowOff>
    </xdr:to>
    <xdr:cxnSp macro="">
      <xdr:nvCxnSpPr>
        <xdr:cNvPr id="240" name="直線コネクタ 239"/>
        <xdr:cNvCxnSpPr/>
      </xdr:nvCxnSpPr>
      <xdr:spPr>
        <a:xfrm flipV="1">
          <a:off x="2019300" y="16959453"/>
          <a:ext cx="889000" cy="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31648</xdr:rowOff>
    </xdr:from>
    <xdr:to>
      <xdr:col>10</xdr:col>
      <xdr:colOff>114300</xdr:colOff>
      <xdr:row>99</xdr:row>
      <xdr:rowOff>123698</xdr:rowOff>
    </xdr:to>
    <xdr:cxnSp macro="">
      <xdr:nvCxnSpPr>
        <xdr:cNvPr id="243" name="直線コネクタ 242"/>
        <xdr:cNvCxnSpPr/>
      </xdr:nvCxnSpPr>
      <xdr:spPr>
        <a:xfrm flipV="1">
          <a:off x="1130300" y="17005198"/>
          <a:ext cx="889000" cy="9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80115</xdr:rowOff>
    </xdr:from>
    <xdr:ext cx="534377" cy="259045"/>
    <xdr:sp macro="" textlink="">
      <xdr:nvSpPr>
        <xdr:cNvPr id="245" name="テキスト ボックス 244"/>
        <xdr:cNvSpPr txBox="1"/>
      </xdr:nvSpPr>
      <xdr:spPr>
        <a:xfrm>
          <a:off x="175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47" name="テキスト ボックス 246"/>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55271</xdr:rowOff>
    </xdr:from>
    <xdr:to>
      <xdr:col>24</xdr:col>
      <xdr:colOff>114300</xdr:colOff>
      <xdr:row>98</xdr:row>
      <xdr:rowOff>156871</xdr:rowOff>
    </xdr:to>
    <xdr:sp macro="" textlink="">
      <xdr:nvSpPr>
        <xdr:cNvPr id="253" name="楕円 252"/>
        <xdr:cNvSpPr/>
      </xdr:nvSpPr>
      <xdr:spPr>
        <a:xfrm>
          <a:off x="4584700" y="168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141648</xdr:rowOff>
    </xdr:from>
    <xdr:ext cx="534377" cy="259045"/>
    <xdr:sp macro="" textlink="">
      <xdr:nvSpPr>
        <xdr:cNvPr id="254" name="扶助費該当値テキスト"/>
        <xdr:cNvSpPr txBox="1"/>
      </xdr:nvSpPr>
      <xdr:spPr>
        <a:xfrm>
          <a:off x="4686300" y="167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51930</xdr:rowOff>
    </xdr:from>
    <xdr:to>
      <xdr:col>20</xdr:col>
      <xdr:colOff>38100</xdr:colOff>
      <xdr:row>98</xdr:row>
      <xdr:rowOff>153530</xdr:rowOff>
    </xdr:to>
    <xdr:sp macro="" textlink="">
      <xdr:nvSpPr>
        <xdr:cNvPr id="255" name="楕円 254"/>
        <xdr:cNvSpPr/>
      </xdr:nvSpPr>
      <xdr:spPr>
        <a:xfrm>
          <a:off x="3746500" y="168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144657</xdr:rowOff>
    </xdr:from>
    <xdr:ext cx="534377" cy="259045"/>
    <xdr:sp macro="" textlink="">
      <xdr:nvSpPr>
        <xdr:cNvPr id="256" name="テキスト ボックス 255"/>
        <xdr:cNvSpPr txBox="1"/>
      </xdr:nvSpPr>
      <xdr:spPr>
        <a:xfrm>
          <a:off x="3530111" y="1694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106553</xdr:rowOff>
    </xdr:from>
    <xdr:to>
      <xdr:col>15</xdr:col>
      <xdr:colOff>101600</xdr:colOff>
      <xdr:row>99</xdr:row>
      <xdr:rowOff>36703</xdr:rowOff>
    </xdr:to>
    <xdr:sp macro="" textlink="">
      <xdr:nvSpPr>
        <xdr:cNvPr id="257" name="楕円 256"/>
        <xdr:cNvSpPr/>
      </xdr:nvSpPr>
      <xdr:spPr>
        <a:xfrm>
          <a:off x="2857500" y="169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27830</xdr:rowOff>
    </xdr:from>
    <xdr:ext cx="534377" cy="259045"/>
    <xdr:sp macro="" textlink="">
      <xdr:nvSpPr>
        <xdr:cNvPr id="258" name="テキスト ボックス 257"/>
        <xdr:cNvSpPr txBox="1"/>
      </xdr:nvSpPr>
      <xdr:spPr>
        <a:xfrm>
          <a:off x="2641111" y="1700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152298</xdr:rowOff>
    </xdr:from>
    <xdr:to>
      <xdr:col>10</xdr:col>
      <xdr:colOff>165100</xdr:colOff>
      <xdr:row>99</xdr:row>
      <xdr:rowOff>82448</xdr:rowOff>
    </xdr:to>
    <xdr:sp macro="" textlink="">
      <xdr:nvSpPr>
        <xdr:cNvPr id="259" name="楕円 258"/>
        <xdr:cNvSpPr/>
      </xdr:nvSpPr>
      <xdr:spPr>
        <a:xfrm>
          <a:off x="1968500" y="169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73575</xdr:rowOff>
    </xdr:from>
    <xdr:ext cx="534377" cy="259045"/>
    <xdr:sp macro="" textlink="">
      <xdr:nvSpPr>
        <xdr:cNvPr id="260" name="テキスト ボックス 259"/>
        <xdr:cNvSpPr txBox="1"/>
      </xdr:nvSpPr>
      <xdr:spPr>
        <a:xfrm>
          <a:off x="1752111"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72898</xdr:rowOff>
    </xdr:from>
    <xdr:to>
      <xdr:col>6</xdr:col>
      <xdr:colOff>38100</xdr:colOff>
      <xdr:row>100</xdr:row>
      <xdr:rowOff>3048</xdr:rowOff>
    </xdr:to>
    <xdr:sp macro="" textlink="">
      <xdr:nvSpPr>
        <xdr:cNvPr id="261" name="楕円 260"/>
        <xdr:cNvSpPr/>
      </xdr:nvSpPr>
      <xdr:spPr>
        <a:xfrm>
          <a:off x="1079500" y="1704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165625</xdr:rowOff>
    </xdr:from>
    <xdr:ext cx="534377" cy="259045"/>
    <xdr:sp macro="" textlink="">
      <xdr:nvSpPr>
        <xdr:cNvPr id="262" name="テキスト ボックス 261"/>
        <xdr:cNvSpPr txBox="1"/>
      </xdr:nvSpPr>
      <xdr:spPr>
        <a:xfrm>
          <a:off x="863111" y="1713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133304</xdr:rowOff>
    </xdr:from>
    <xdr:to>
      <xdr:col>55</xdr:col>
      <xdr:colOff>0</xdr:colOff>
      <xdr:row>37</xdr:row>
      <xdr:rowOff>141945</xdr:rowOff>
    </xdr:to>
    <xdr:cxnSp macro="">
      <xdr:nvCxnSpPr>
        <xdr:cNvPr id="289" name="直線コネクタ 288"/>
        <xdr:cNvCxnSpPr/>
      </xdr:nvCxnSpPr>
      <xdr:spPr>
        <a:xfrm>
          <a:off x="9639300" y="6476954"/>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75945</xdr:rowOff>
    </xdr:from>
    <xdr:ext cx="534377" cy="259045"/>
    <xdr:sp macro="" textlink="">
      <xdr:nvSpPr>
        <xdr:cNvPr id="290" name="補助費等平均値テキスト"/>
        <xdr:cNvSpPr txBox="1"/>
      </xdr:nvSpPr>
      <xdr:spPr>
        <a:xfrm>
          <a:off x="10528300" y="641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123652</xdr:rowOff>
    </xdr:from>
    <xdr:to>
      <xdr:col>50</xdr:col>
      <xdr:colOff>114300</xdr:colOff>
      <xdr:row>37</xdr:row>
      <xdr:rowOff>133304</xdr:rowOff>
    </xdr:to>
    <xdr:cxnSp macro="">
      <xdr:nvCxnSpPr>
        <xdr:cNvPr id="292" name="直線コネクタ 291"/>
        <xdr:cNvCxnSpPr/>
      </xdr:nvCxnSpPr>
      <xdr:spPr>
        <a:xfrm>
          <a:off x="8750300" y="64673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31139</xdr:rowOff>
    </xdr:from>
    <xdr:ext cx="534377" cy="259045"/>
    <xdr:sp macro="" textlink="">
      <xdr:nvSpPr>
        <xdr:cNvPr id="294" name="テキスト ボックス 293"/>
        <xdr:cNvSpPr txBox="1"/>
      </xdr:nvSpPr>
      <xdr:spPr>
        <a:xfrm>
          <a:off x="9372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121206</xdr:rowOff>
    </xdr:from>
    <xdr:to>
      <xdr:col>45</xdr:col>
      <xdr:colOff>177800</xdr:colOff>
      <xdr:row>37</xdr:row>
      <xdr:rowOff>123652</xdr:rowOff>
    </xdr:to>
    <xdr:cxnSp macro="">
      <xdr:nvCxnSpPr>
        <xdr:cNvPr id="295" name="直線コネクタ 294"/>
        <xdr:cNvCxnSpPr/>
      </xdr:nvCxnSpPr>
      <xdr:spPr>
        <a:xfrm>
          <a:off x="7861300" y="6464856"/>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121206</xdr:rowOff>
    </xdr:from>
    <xdr:to>
      <xdr:col>41</xdr:col>
      <xdr:colOff>50800</xdr:colOff>
      <xdr:row>37</xdr:row>
      <xdr:rowOff>126972</xdr:rowOff>
    </xdr:to>
    <xdr:cxnSp macro="">
      <xdr:nvCxnSpPr>
        <xdr:cNvPr id="298" name="直線コネクタ 297"/>
        <xdr:cNvCxnSpPr/>
      </xdr:nvCxnSpPr>
      <xdr:spPr>
        <a:xfrm flipV="1">
          <a:off x="6972300" y="6464856"/>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45418</xdr:rowOff>
    </xdr:from>
    <xdr:ext cx="534377" cy="259045"/>
    <xdr:sp macro="" textlink="">
      <xdr:nvSpPr>
        <xdr:cNvPr id="300" name="テキスト ボックス 299"/>
        <xdr:cNvSpPr txBox="1"/>
      </xdr:nvSpPr>
      <xdr:spPr>
        <a:xfrm>
          <a:off x="7594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34911</xdr:rowOff>
    </xdr:from>
    <xdr:ext cx="534377" cy="259045"/>
    <xdr:sp macro="" textlink="">
      <xdr:nvSpPr>
        <xdr:cNvPr id="302" name="テキスト ボックス 301"/>
        <xdr:cNvSpPr txBox="1"/>
      </xdr:nvSpPr>
      <xdr:spPr>
        <a:xfrm>
          <a:off x="6705111" y="65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91145</xdr:rowOff>
    </xdr:from>
    <xdr:to>
      <xdr:col>55</xdr:col>
      <xdr:colOff>50800</xdr:colOff>
      <xdr:row>38</xdr:row>
      <xdr:rowOff>21295</xdr:rowOff>
    </xdr:to>
    <xdr:sp macro="" textlink="">
      <xdr:nvSpPr>
        <xdr:cNvPr id="308" name="楕円 307"/>
        <xdr:cNvSpPr/>
      </xdr:nvSpPr>
      <xdr:spPr>
        <a:xfrm>
          <a:off x="10426700" y="64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50522</xdr:rowOff>
    </xdr:from>
    <xdr:ext cx="534377" cy="259045"/>
    <xdr:sp macro="" textlink="">
      <xdr:nvSpPr>
        <xdr:cNvPr id="309" name="補助費等該当値テキスト"/>
        <xdr:cNvSpPr txBox="1"/>
      </xdr:nvSpPr>
      <xdr:spPr>
        <a:xfrm>
          <a:off x="10528300" y="622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82504</xdr:rowOff>
    </xdr:from>
    <xdr:to>
      <xdr:col>50</xdr:col>
      <xdr:colOff>165100</xdr:colOff>
      <xdr:row>38</xdr:row>
      <xdr:rowOff>12653</xdr:rowOff>
    </xdr:to>
    <xdr:sp macro="" textlink="">
      <xdr:nvSpPr>
        <xdr:cNvPr id="310" name="楕円 309"/>
        <xdr:cNvSpPr/>
      </xdr:nvSpPr>
      <xdr:spPr>
        <a:xfrm>
          <a:off x="9588500" y="64261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29181</xdr:rowOff>
    </xdr:from>
    <xdr:ext cx="534377" cy="259045"/>
    <xdr:sp macro="" textlink="">
      <xdr:nvSpPr>
        <xdr:cNvPr id="311" name="テキスト ボックス 310"/>
        <xdr:cNvSpPr txBox="1"/>
      </xdr:nvSpPr>
      <xdr:spPr>
        <a:xfrm>
          <a:off x="9372111" y="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72852</xdr:rowOff>
    </xdr:from>
    <xdr:to>
      <xdr:col>46</xdr:col>
      <xdr:colOff>38100</xdr:colOff>
      <xdr:row>38</xdr:row>
      <xdr:rowOff>3002</xdr:rowOff>
    </xdr:to>
    <xdr:sp macro="" textlink="">
      <xdr:nvSpPr>
        <xdr:cNvPr id="312" name="楕円 311"/>
        <xdr:cNvSpPr/>
      </xdr:nvSpPr>
      <xdr:spPr>
        <a:xfrm>
          <a:off x="8699500" y="64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19529</xdr:rowOff>
    </xdr:from>
    <xdr:ext cx="534377" cy="259045"/>
    <xdr:sp macro="" textlink="">
      <xdr:nvSpPr>
        <xdr:cNvPr id="313" name="テキスト ボックス 312"/>
        <xdr:cNvSpPr txBox="1"/>
      </xdr:nvSpPr>
      <xdr:spPr>
        <a:xfrm>
          <a:off x="8483111" y="61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70406</xdr:rowOff>
    </xdr:from>
    <xdr:to>
      <xdr:col>41</xdr:col>
      <xdr:colOff>101600</xdr:colOff>
      <xdr:row>38</xdr:row>
      <xdr:rowOff>557</xdr:rowOff>
    </xdr:to>
    <xdr:sp macro="" textlink="">
      <xdr:nvSpPr>
        <xdr:cNvPr id="314" name="楕円 313"/>
        <xdr:cNvSpPr/>
      </xdr:nvSpPr>
      <xdr:spPr>
        <a:xfrm>
          <a:off x="7810500" y="64140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17083</xdr:rowOff>
    </xdr:from>
    <xdr:ext cx="534377" cy="259045"/>
    <xdr:sp macro="" textlink="">
      <xdr:nvSpPr>
        <xdr:cNvPr id="315" name="テキスト ボックス 314"/>
        <xdr:cNvSpPr txBox="1"/>
      </xdr:nvSpPr>
      <xdr:spPr>
        <a:xfrm>
          <a:off x="7594111" y="618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76172</xdr:rowOff>
    </xdr:from>
    <xdr:to>
      <xdr:col>36</xdr:col>
      <xdr:colOff>165100</xdr:colOff>
      <xdr:row>38</xdr:row>
      <xdr:rowOff>6322</xdr:rowOff>
    </xdr:to>
    <xdr:sp macro="" textlink="">
      <xdr:nvSpPr>
        <xdr:cNvPr id="316" name="楕円 315"/>
        <xdr:cNvSpPr/>
      </xdr:nvSpPr>
      <xdr:spPr>
        <a:xfrm>
          <a:off x="6921500" y="64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22849</xdr:rowOff>
    </xdr:from>
    <xdr:ext cx="534377" cy="259045"/>
    <xdr:sp macro="" textlink="">
      <xdr:nvSpPr>
        <xdr:cNvPr id="317" name="テキスト ボックス 316"/>
        <xdr:cNvSpPr txBox="1"/>
      </xdr:nvSpPr>
      <xdr:spPr>
        <a:xfrm>
          <a:off x="6705111" y="619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23785</xdr:rowOff>
    </xdr:from>
    <xdr:to>
      <xdr:col>55</xdr:col>
      <xdr:colOff>0</xdr:colOff>
      <xdr:row>58</xdr:row>
      <xdr:rowOff>36525</xdr:rowOff>
    </xdr:to>
    <xdr:cxnSp macro="">
      <xdr:nvCxnSpPr>
        <xdr:cNvPr id="346" name="直線コネクタ 345"/>
        <xdr:cNvCxnSpPr/>
      </xdr:nvCxnSpPr>
      <xdr:spPr>
        <a:xfrm>
          <a:off x="9639300" y="9967885"/>
          <a:ext cx="838200" cy="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50599</xdr:rowOff>
    </xdr:from>
    <xdr:to>
      <xdr:col>50</xdr:col>
      <xdr:colOff>114300</xdr:colOff>
      <xdr:row>58</xdr:row>
      <xdr:rowOff>23785</xdr:rowOff>
    </xdr:to>
    <xdr:cxnSp macro="">
      <xdr:nvCxnSpPr>
        <xdr:cNvPr id="349" name="直線コネクタ 348"/>
        <xdr:cNvCxnSpPr/>
      </xdr:nvCxnSpPr>
      <xdr:spPr>
        <a:xfrm>
          <a:off x="8750300" y="9823249"/>
          <a:ext cx="889000" cy="14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50599</xdr:rowOff>
    </xdr:from>
    <xdr:to>
      <xdr:col>45</xdr:col>
      <xdr:colOff>177800</xdr:colOff>
      <xdr:row>57</xdr:row>
      <xdr:rowOff>136774</xdr:rowOff>
    </xdr:to>
    <xdr:cxnSp macro="">
      <xdr:nvCxnSpPr>
        <xdr:cNvPr id="352" name="直線コネクタ 351"/>
        <xdr:cNvCxnSpPr/>
      </xdr:nvCxnSpPr>
      <xdr:spPr>
        <a:xfrm flipV="1">
          <a:off x="7861300" y="9823249"/>
          <a:ext cx="889000" cy="8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117779</xdr:rowOff>
    </xdr:from>
    <xdr:ext cx="534377" cy="259045"/>
    <xdr:sp macro="" textlink="">
      <xdr:nvSpPr>
        <xdr:cNvPr id="354" name="テキスト ボックス 353"/>
        <xdr:cNvSpPr txBox="1"/>
      </xdr:nvSpPr>
      <xdr:spPr>
        <a:xfrm>
          <a:off x="8483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85644</xdr:rowOff>
    </xdr:from>
    <xdr:to>
      <xdr:col>41</xdr:col>
      <xdr:colOff>50800</xdr:colOff>
      <xdr:row>57</xdr:row>
      <xdr:rowOff>136774</xdr:rowOff>
    </xdr:to>
    <xdr:cxnSp macro="">
      <xdr:nvCxnSpPr>
        <xdr:cNvPr id="355" name="直線コネクタ 354"/>
        <xdr:cNvCxnSpPr/>
      </xdr:nvCxnSpPr>
      <xdr:spPr>
        <a:xfrm>
          <a:off x="6972300" y="9686844"/>
          <a:ext cx="889000" cy="2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20807</xdr:rowOff>
    </xdr:from>
    <xdr:ext cx="534377" cy="259045"/>
    <xdr:sp macro="" textlink="">
      <xdr:nvSpPr>
        <xdr:cNvPr id="359" name="テキスト ボックス 358"/>
        <xdr:cNvSpPr txBox="1"/>
      </xdr:nvSpPr>
      <xdr:spPr>
        <a:xfrm>
          <a:off x="6705111" y="97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157175</xdr:rowOff>
    </xdr:from>
    <xdr:to>
      <xdr:col>55</xdr:col>
      <xdr:colOff>50800</xdr:colOff>
      <xdr:row>58</xdr:row>
      <xdr:rowOff>87325</xdr:rowOff>
    </xdr:to>
    <xdr:sp macro="" textlink="">
      <xdr:nvSpPr>
        <xdr:cNvPr id="365" name="楕円 364"/>
        <xdr:cNvSpPr/>
      </xdr:nvSpPr>
      <xdr:spPr>
        <a:xfrm>
          <a:off x="10426700" y="99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72102</xdr:rowOff>
    </xdr:from>
    <xdr:ext cx="534377" cy="259045"/>
    <xdr:sp macro="" textlink="">
      <xdr:nvSpPr>
        <xdr:cNvPr id="366" name="普通建設事業費該当値テキスト"/>
        <xdr:cNvSpPr txBox="1"/>
      </xdr:nvSpPr>
      <xdr:spPr>
        <a:xfrm>
          <a:off x="10528300" y="984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144435</xdr:rowOff>
    </xdr:from>
    <xdr:to>
      <xdr:col>50</xdr:col>
      <xdr:colOff>165100</xdr:colOff>
      <xdr:row>58</xdr:row>
      <xdr:rowOff>74585</xdr:rowOff>
    </xdr:to>
    <xdr:sp macro="" textlink="">
      <xdr:nvSpPr>
        <xdr:cNvPr id="367" name="楕円 366"/>
        <xdr:cNvSpPr/>
      </xdr:nvSpPr>
      <xdr:spPr>
        <a:xfrm>
          <a:off x="9588500" y="99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65712</xdr:rowOff>
    </xdr:from>
    <xdr:ext cx="534377" cy="259045"/>
    <xdr:sp macro="" textlink="">
      <xdr:nvSpPr>
        <xdr:cNvPr id="368" name="テキスト ボックス 367"/>
        <xdr:cNvSpPr txBox="1"/>
      </xdr:nvSpPr>
      <xdr:spPr>
        <a:xfrm>
          <a:off x="9372111" y="1000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171249</xdr:rowOff>
    </xdr:from>
    <xdr:to>
      <xdr:col>46</xdr:col>
      <xdr:colOff>38100</xdr:colOff>
      <xdr:row>57</xdr:row>
      <xdr:rowOff>101399</xdr:rowOff>
    </xdr:to>
    <xdr:sp macro="" textlink="">
      <xdr:nvSpPr>
        <xdr:cNvPr id="369" name="楕円 368"/>
        <xdr:cNvSpPr/>
      </xdr:nvSpPr>
      <xdr:spPr>
        <a:xfrm>
          <a:off x="8699500" y="97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117926</xdr:rowOff>
    </xdr:from>
    <xdr:ext cx="534377" cy="259045"/>
    <xdr:sp macro="" textlink="">
      <xdr:nvSpPr>
        <xdr:cNvPr id="370" name="テキスト ボックス 369"/>
        <xdr:cNvSpPr txBox="1"/>
      </xdr:nvSpPr>
      <xdr:spPr>
        <a:xfrm>
          <a:off x="8483111" y="954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85974</xdr:rowOff>
    </xdr:from>
    <xdr:to>
      <xdr:col>41</xdr:col>
      <xdr:colOff>101600</xdr:colOff>
      <xdr:row>58</xdr:row>
      <xdr:rowOff>16124</xdr:rowOff>
    </xdr:to>
    <xdr:sp macro="" textlink="">
      <xdr:nvSpPr>
        <xdr:cNvPr id="371" name="楕円 370"/>
        <xdr:cNvSpPr/>
      </xdr:nvSpPr>
      <xdr:spPr>
        <a:xfrm>
          <a:off x="7810500" y="98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7251</xdr:rowOff>
    </xdr:from>
    <xdr:ext cx="534377" cy="259045"/>
    <xdr:sp macro="" textlink="">
      <xdr:nvSpPr>
        <xdr:cNvPr id="372" name="テキスト ボックス 371"/>
        <xdr:cNvSpPr txBox="1"/>
      </xdr:nvSpPr>
      <xdr:spPr>
        <a:xfrm>
          <a:off x="7594111" y="995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34844</xdr:rowOff>
    </xdr:from>
    <xdr:to>
      <xdr:col>36</xdr:col>
      <xdr:colOff>165100</xdr:colOff>
      <xdr:row>56</xdr:row>
      <xdr:rowOff>136444</xdr:rowOff>
    </xdr:to>
    <xdr:sp macro="" textlink="">
      <xdr:nvSpPr>
        <xdr:cNvPr id="373" name="楕円 372"/>
        <xdr:cNvSpPr/>
      </xdr:nvSpPr>
      <xdr:spPr>
        <a:xfrm>
          <a:off x="6921500" y="963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152971</xdr:rowOff>
    </xdr:from>
    <xdr:ext cx="534377" cy="259045"/>
    <xdr:sp macro="" textlink="">
      <xdr:nvSpPr>
        <xdr:cNvPr id="374" name="テキスト ボックス 373"/>
        <xdr:cNvSpPr txBox="1"/>
      </xdr:nvSpPr>
      <xdr:spPr>
        <a:xfrm>
          <a:off x="6705111" y="941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3060</xdr:rowOff>
    </xdr:from>
    <xdr:to>
      <xdr:col>55</xdr:col>
      <xdr:colOff>0</xdr:colOff>
      <xdr:row>79</xdr:row>
      <xdr:rowOff>33516</xdr:rowOff>
    </xdr:to>
    <xdr:cxnSp macro="">
      <xdr:nvCxnSpPr>
        <xdr:cNvPr id="403" name="直線コネクタ 402"/>
        <xdr:cNvCxnSpPr/>
      </xdr:nvCxnSpPr>
      <xdr:spPr>
        <a:xfrm>
          <a:off x="9639300" y="13547610"/>
          <a:ext cx="838200" cy="3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52515</xdr:rowOff>
    </xdr:from>
    <xdr:to>
      <xdr:col>50</xdr:col>
      <xdr:colOff>114300</xdr:colOff>
      <xdr:row>79</xdr:row>
      <xdr:rowOff>3060</xdr:rowOff>
    </xdr:to>
    <xdr:cxnSp macro="">
      <xdr:nvCxnSpPr>
        <xdr:cNvPr id="406" name="直線コネクタ 405"/>
        <xdr:cNvCxnSpPr/>
      </xdr:nvCxnSpPr>
      <xdr:spPr>
        <a:xfrm>
          <a:off x="8750300" y="13425615"/>
          <a:ext cx="889000" cy="1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52515</xdr:rowOff>
    </xdr:from>
    <xdr:to>
      <xdr:col>45</xdr:col>
      <xdr:colOff>177800</xdr:colOff>
      <xdr:row>78</xdr:row>
      <xdr:rowOff>106108</xdr:rowOff>
    </xdr:to>
    <xdr:cxnSp macro="">
      <xdr:nvCxnSpPr>
        <xdr:cNvPr id="409" name="直線コネクタ 408"/>
        <xdr:cNvCxnSpPr/>
      </xdr:nvCxnSpPr>
      <xdr:spPr>
        <a:xfrm flipV="1">
          <a:off x="7861300" y="13425615"/>
          <a:ext cx="889000" cy="5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135157</xdr:rowOff>
    </xdr:from>
    <xdr:ext cx="469744" cy="259045"/>
    <xdr:sp macro="" textlink="">
      <xdr:nvSpPr>
        <xdr:cNvPr id="411" name="テキスト ボックス 410"/>
        <xdr:cNvSpPr txBox="1"/>
      </xdr:nvSpPr>
      <xdr:spPr>
        <a:xfrm>
          <a:off x="8515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62243</xdr:rowOff>
    </xdr:from>
    <xdr:to>
      <xdr:col>41</xdr:col>
      <xdr:colOff>50800</xdr:colOff>
      <xdr:row>78</xdr:row>
      <xdr:rowOff>106108</xdr:rowOff>
    </xdr:to>
    <xdr:cxnSp macro="">
      <xdr:nvCxnSpPr>
        <xdr:cNvPr id="412" name="直線コネクタ 411"/>
        <xdr:cNvCxnSpPr/>
      </xdr:nvCxnSpPr>
      <xdr:spPr>
        <a:xfrm>
          <a:off x="6972300" y="13092443"/>
          <a:ext cx="889000" cy="3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159275</xdr:rowOff>
    </xdr:from>
    <xdr:ext cx="534377" cy="259045"/>
    <xdr:sp macro="" textlink="">
      <xdr:nvSpPr>
        <xdr:cNvPr id="416" name="テキスト ボックス 415"/>
        <xdr:cNvSpPr txBox="1"/>
      </xdr:nvSpPr>
      <xdr:spPr>
        <a:xfrm>
          <a:off x="6705111" y="133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154166</xdr:rowOff>
    </xdr:from>
    <xdr:to>
      <xdr:col>55</xdr:col>
      <xdr:colOff>50800</xdr:colOff>
      <xdr:row>79</xdr:row>
      <xdr:rowOff>84316</xdr:rowOff>
    </xdr:to>
    <xdr:sp macro="" textlink="">
      <xdr:nvSpPr>
        <xdr:cNvPr id="422" name="楕円 421"/>
        <xdr:cNvSpPr/>
      </xdr:nvSpPr>
      <xdr:spPr>
        <a:xfrm>
          <a:off x="10426700" y="1352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69093</xdr:rowOff>
    </xdr:from>
    <xdr:ext cx="378565" cy="259045"/>
    <xdr:sp macro="" textlink="">
      <xdr:nvSpPr>
        <xdr:cNvPr id="423" name="普通建設事業費 （ うち新規整備　）該当値テキスト"/>
        <xdr:cNvSpPr txBox="1"/>
      </xdr:nvSpPr>
      <xdr:spPr>
        <a:xfrm>
          <a:off x="10528300" y="134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123710</xdr:rowOff>
    </xdr:from>
    <xdr:to>
      <xdr:col>50</xdr:col>
      <xdr:colOff>165100</xdr:colOff>
      <xdr:row>79</xdr:row>
      <xdr:rowOff>53860</xdr:rowOff>
    </xdr:to>
    <xdr:sp macro="" textlink="">
      <xdr:nvSpPr>
        <xdr:cNvPr id="424" name="楕円 423"/>
        <xdr:cNvSpPr/>
      </xdr:nvSpPr>
      <xdr:spPr>
        <a:xfrm>
          <a:off x="9588500" y="134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44987</xdr:rowOff>
    </xdr:from>
    <xdr:ext cx="469744" cy="259045"/>
    <xdr:sp macro="" textlink="">
      <xdr:nvSpPr>
        <xdr:cNvPr id="425" name="テキスト ボックス 424"/>
        <xdr:cNvSpPr txBox="1"/>
      </xdr:nvSpPr>
      <xdr:spPr>
        <a:xfrm>
          <a:off x="9404428" y="135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1715</xdr:rowOff>
    </xdr:from>
    <xdr:to>
      <xdr:col>46</xdr:col>
      <xdr:colOff>38100</xdr:colOff>
      <xdr:row>78</xdr:row>
      <xdr:rowOff>103315</xdr:rowOff>
    </xdr:to>
    <xdr:sp macro="" textlink="">
      <xdr:nvSpPr>
        <xdr:cNvPr id="426" name="楕円 425"/>
        <xdr:cNvSpPr/>
      </xdr:nvSpPr>
      <xdr:spPr>
        <a:xfrm>
          <a:off x="8699500" y="133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119842</xdr:rowOff>
    </xdr:from>
    <xdr:ext cx="534377" cy="259045"/>
    <xdr:sp macro="" textlink="">
      <xdr:nvSpPr>
        <xdr:cNvPr id="427" name="テキスト ボックス 426"/>
        <xdr:cNvSpPr txBox="1"/>
      </xdr:nvSpPr>
      <xdr:spPr>
        <a:xfrm>
          <a:off x="8483111" y="131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55308</xdr:rowOff>
    </xdr:from>
    <xdr:to>
      <xdr:col>41</xdr:col>
      <xdr:colOff>101600</xdr:colOff>
      <xdr:row>78</xdr:row>
      <xdr:rowOff>156908</xdr:rowOff>
    </xdr:to>
    <xdr:sp macro="" textlink="">
      <xdr:nvSpPr>
        <xdr:cNvPr id="428" name="楕円 427"/>
        <xdr:cNvSpPr/>
      </xdr:nvSpPr>
      <xdr:spPr>
        <a:xfrm>
          <a:off x="7810500" y="134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148035</xdr:rowOff>
    </xdr:from>
    <xdr:ext cx="469744" cy="259045"/>
    <xdr:sp macro="" textlink="">
      <xdr:nvSpPr>
        <xdr:cNvPr id="429" name="テキスト ボックス 428"/>
        <xdr:cNvSpPr txBox="1"/>
      </xdr:nvSpPr>
      <xdr:spPr>
        <a:xfrm>
          <a:off x="7626428" y="135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11443</xdr:rowOff>
    </xdr:from>
    <xdr:to>
      <xdr:col>36</xdr:col>
      <xdr:colOff>165100</xdr:colOff>
      <xdr:row>76</xdr:row>
      <xdr:rowOff>113043</xdr:rowOff>
    </xdr:to>
    <xdr:sp macro="" textlink="">
      <xdr:nvSpPr>
        <xdr:cNvPr id="430" name="楕円 429"/>
        <xdr:cNvSpPr/>
      </xdr:nvSpPr>
      <xdr:spPr>
        <a:xfrm>
          <a:off x="6921500" y="130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129570</xdr:rowOff>
    </xdr:from>
    <xdr:ext cx="534377" cy="259045"/>
    <xdr:sp macro="" textlink="">
      <xdr:nvSpPr>
        <xdr:cNvPr id="431" name="テキスト ボックス 430"/>
        <xdr:cNvSpPr txBox="1"/>
      </xdr:nvSpPr>
      <xdr:spPr>
        <a:xfrm>
          <a:off x="6705111" y="1281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131488</xdr:rowOff>
    </xdr:from>
    <xdr:to>
      <xdr:col>55</xdr:col>
      <xdr:colOff>0</xdr:colOff>
      <xdr:row>97</xdr:row>
      <xdr:rowOff>142700</xdr:rowOff>
    </xdr:to>
    <xdr:cxnSp macro="">
      <xdr:nvCxnSpPr>
        <xdr:cNvPr id="458" name="直線コネクタ 457"/>
        <xdr:cNvCxnSpPr/>
      </xdr:nvCxnSpPr>
      <xdr:spPr>
        <a:xfrm flipV="1">
          <a:off x="9639300" y="16762138"/>
          <a:ext cx="8382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142700</xdr:rowOff>
    </xdr:from>
    <xdr:to>
      <xdr:col>50</xdr:col>
      <xdr:colOff>114300</xdr:colOff>
      <xdr:row>98</xdr:row>
      <xdr:rowOff>9700</xdr:rowOff>
    </xdr:to>
    <xdr:cxnSp macro="">
      <xdr:nvCxnSpPr>
        <xdr:cNvPr id="461" name="直線コネクタ 460"/>
        <xdr:cNvCxnSpPr/>
      </xdr:nvCxnSpPr>
      <xdr:spPr>
        <a:xfrm flipV="1">
          <a:off x="8750300" y="16773350"/>
          <a:ext cx="8890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4287</xdr:rowOff>
    </xdr:from>
    <xdr:to>
      <xdr:col>45</xdr:col>
      <xdr:colOff>177800</xdr:colOff>
      <xdr:row>98</xdr:row>
      <xdr:rowOff>9700</xdr:rowOff>
    </xdr:to>
    <xdr:cxnSp macro="">
      <xdr:nvCxnSpPr>
        <xdr:cNvPr id="464" name="直線コネクタ 463"/>
        <xdr:cNvCxnSpPr/>
      </xdr:nvCxnSpPr>
      <xdr:spPr>
        <a:xfrm>
          <a:off x="7861300" y="16806387"/>
          <a:ext cx="8890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4287</xdr:rowOff>
    </xdr:from>
    <xdr:to>
      <xdr:col>41</xdr:col>
      <xdr:colOff>50800</xdr:colOff>
      <xdr:row>98</xdr:row>
      <xdr:rowOff>50501</xdr:rowOff>
    </xdr:to>
    <xdr:cxnSp macro="">
      <xdr:nvCxnSpPr>
        <xdr:cNvPr id="467" name="直線コネクタ 466"/>
        <xdr:cNvCxnSpPr/>
      </xdr:nvCxnSpPr>
      <xdr:spPr>
        <a:xfrm flipV="1">
          <a:off x="6972300" y="16806387"/>
          <a:ext cx="889000" cy="4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80688</xdr:rowOff>
    </xdr:from>
    <xdr:to>
      <xdr:col>55</xdr:col>
      <xdr:colOff>50800</xdr:colOff>
      <xdr:row>98</xdr:row>
      <xdr:rowOff>10838</xdr:rowOff>
    </xdr:to>
    <xdr:sp macro="" textlink="">
      <xdr:nvSpPr>
        <xdr:cNvPr id="477" name="楕円 476"/>
        <xdr:cNvSpPr/>
      </xdr:nvSpPr>
      <xdr:spPr>
        <a:xfrm>
          <a:off x="10426700" y="167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59115</xdr:rowOff>
    </xdr:from>
    <xdr:ext cx="534377" cy="259045"/>
    <xdr:sp macro="" textlink="">
      <xdr:nvSpPr>
        <xdr:cNvPr id="478" name="普通建設事業費 （ うち更新整備　）該当値テキスト"/>
        <xdr:cNvSpPr txBox="1"/>
      </xdr:nvSpPr>
      <xdr:spPr>
        <a:xfrm>
          <a:off x="10528300" y="1668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91900</xdr:rowOff>
    </xdr:from>
    <xdr:to>
      <xdr:col>50</xdr:col>
      <xdr:colOff>165100</xdr:colOff>
      <xdr:row>98</xdr:row>
      <xdr:rowOff>22050</xdr:rowOff>
    </xdr:to>
    <xdr:sp macro="" textlink="">
      <xdr:nvSpPr>
        <xdr:cNvPr id="479" name="楕円 478"/>
        <xdr:cNvSpPr/>
      </xdr:nvSpPr>
      <xdr:spPr>
        <a:xfrm>
          <a:off x="9588500" y="167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13177</xdr:rowOff>
    </xdr:from>
    <xdr:ext cx="534377" cy="259045"/>
    <xdr:sp macro="" textlink="">
      <xdr:nvSpPr>
        <xdr:cNvPr id="480" name="テキスト ボックス 479"/>
        <xdr:cNvSpPr txBox="1"/>
      </xdr:nvSpPr>
      <xdr:spPr>
        <a:xfrm>
          <a:off x="9372111" y="1681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130350</xdr:rowOff>
    </xdr:from>
    <xdr:to>
      <xdr:col>46</xdr:col>
      <xdr:colOff>38100</xdr:colOff>
      <xdr:row>98</xdr:row>
      <xdr:rowOff>60500</xdr:rowOff>
    </xdr:to>
    <xdr:sp macro="" textlink="">
      <xdr:nvSpPr>
        <xdr:cNvPr id="481" name="楕円 480"/>
        <xdr:cNvSpPr/>
      </xdr:nvSpPr>
      <xdr:spPr>
        <a:xfrm>
          <a:off x="8699500" y="167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51627</xdr:rowOff>
    </xdr:from>
    <xdr:ext cx="534377" cy="259045"/>
    <xdr:sp macro="" textlink="">
      <xdr:nvSpPr>
        <xdr:cNvPr id="482" name="テキスト ボックス 481"/>
        <xdr:cNvSpPr txBox="1"/>
      </xdr:nvSpPr>
      <xdr:spPr>
        <a:xfrm>
          <a:off x="8483111" y="168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124937</xdr:rowOff>
    </xdr:from>
    <xdr:to>
      <xdr:col>41</xdr:col>
      <xdr:colOff>101600</xdr:colOff>
      <xdr:row>98</xdr:row>
      <xdr:rowOff>55087</xdr:rowOff>
    </xdr:to>
    <xdr:sp macro="" textlink="">
      <xdr:nvSpPr>
        <xdr:cNvPr id="483" name="楕円 482"/>
        <xdr:cNvSpPr/>
      </xdr:nvSpPr>
      <xdr:spPr>
        <a:xfrm>
          <a:off x="7810500" y="1675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46214</xdr:rowOff>
    </xdr:from>
    <xdr:ext cx="534377" cy="259045"/>
    <xdr:sp macro="" textlink="">
      <xdr:nvSpPr>
        <xdr:cNvPr id="484" name="テキスト ボックス 483"/>
        <xdr:cNvSpPr txBox="1"/>
      </xdr:nvSpPr>
      <xdr:spPr>
        <a:xfrm>
          <a:off x="7594111" y="1684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171151</xdr:rowOff>
    </xdr:from>
    <xdr:to>
      <xdr:col>36</xdr:col>
      <xdr:colOff>165100</xdr:colOff>
      <xdr:row>98</xdr:row>
      <xdr:rowOff>101301</xdr:rowOff>
    </xdr:to>
    <xdr:sp macro="" textlink="">
      <xdr:nvSpPr>
        <xdr:cNvPr id="485" name="楕円 484"/>
        <xdr:cNvSpPr/>
      </xdr:nvSpPr>
      <xdr:spPr>
        <a:xfrm>
          <a:off x="6921500" y="168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92428</xdr:rowOff>
    </xdr:from>
    <xdr:ext cx="469744" cy="259045"/>
    <xdr:sp macro="" textlink="">
      <xdr:nvSpPr>
        <xdr:cNvPr id="486" name="テキスト ボックス 485"/>
        <xdr:cNvSpPr txBox="1"/>
      </xdr:nvSpPr>
      <xdr:spPr>
        <a:xfrm>
          <a:off x="6737428" y="1689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107238</xdr:rowOff>
    </xdr:from>
    <xdr:to>
      <xdr:col>85</xdr:col>
      <xdr:colOff>127000</xdr:colOff>
      <xdr:row>39</xdr:row>
      <xdr:rowOff>11379</xdr:rowOff>
    </xdr:to>
    <xdr:cxnSp macro="">
      <xdr:nvCxnSpPr>
        <xdr:cNvPr id="515" name="直線コネクタ 514"/>
        <xdr:cNvCxnSpPr/>
      </xdr:nvCxnSpPr>
      <xdr:spPr>
        <a:xfrm flipV="1">
          <a:off x="15481300" y="6622338"/>
          <a:ext cx="8382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36237</xdr:rowOff>
    </xdr:from>
    <xdr:ext cx="469744" cy="259045"/>
    <xdr:sp macro="" textlink="">
      <xdr:nvSpPr>
        <xdr:cNvPr id="516" name="災害復旧事業費平均値テキスト"/>
        <xdr:cNvSpPr txBox="1"/>
      </xdr:nvSpPr>
      <xdr:spPr>
        <a:xfrm>
          <a:off x="16370300" y="6551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11379</xdr:rowOff>
    </xdr:from>
    <xdr:to>
      <xdr:col>81</xdr:col>
      <xdr:colOff>50800</xdr:colOff>
      <xdr:row>39</xdr:row>
      <xdr:rowOff>29439</xdr:rowOff>
    </xdr:to>
    <xdr:cxnSp macro="">
      <xdr:nvCxnSpPr>
        <xdr:cNvPr id="518" name="直線コネクタ 517"/>
        <xdr:cNvCxnSpPr/>
      </xdr:nvCxnSpPr>
      <xdr:spPr>
        <a:xfrm flipV="1">
          <a:off x="14592300" y="6697929"/>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66624</xdr:rowOff>
    </xdr:from>
    <xdr:to>
      <xdr:col>76</xdr:col>
      <xdr:colOff>114300</xdr:colOff>
      <xdr:row>39</xdr:row>
      <xdr:rowOff>29439</xdr:rowOff>
    </xdr:to>
    <xdr:cxnSp macro="">
      <xdr:nvCxnSpPr>
        <xdr:cNvPr id="521" name="直線コネクタ 520"/>
        <xdr:cNvCxnSpPr/>
      </xdr:nvCxnSpPr>
      <xdr:spPr>
        <a:xfrm>
          <a:off x="13703300" y="6581724"/>
          <a:ext cx="889000" cy="1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66624</xdr:rowOff>
    </xdr:from>
    <xdr:to>
      <xdr:col>71</xdr:col>
      <xdr:colOff>177800</xdr:colOff>
      <xdr:row>38</xdr:row>
      <xdr:rowOff>159131</xdr:rowOff>
    </xdr:to>
    <xdr:cxnSp macro="">
      <xdr:nvCxnSpPr>
        <xdr:cNvPr id="524" name="直線コネクタ 523"/>
        <xdr:cNvCxnSpPr/>
      </xdr:nvCxnSpPr>
      <xdr:spPr>
        <a:xfrm flipV="1">
          <a:off x="12814300" y="6581724"/>
          <a:ext cx="889000" cy="9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50030</xdr:rowOff>
    </xdr:from>
    <xdr:ext cx="378565" cy="259045"/>
    <xdr:sp macro="" textlink="">
      <xdr:nvSpPr>
        <xdr:cNvPr id="526" name="テキスト ボックス 525"/>
        <xdr:cNvSpPr txBox="1"/>
      </xdr:nvSpPr>
      <xdr:spPr>
        <a:xfrm>
          <a:off x="13514017" y="6736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34027</xdr:rowOff>
    </xdr:from>
    <xdr:ext cx="378565" cy="259045"/>
    <xdr:sp macro="" textlink="">
      <xdr:nvSpPr>
        <xdr:cNvPr id="528" name="テキスト ボックス 527"/>
        <xdr:cNvSpPr txBox="1"/>
      </xdr:nvSpPr>
      <xdr:spPr>
        <a:xfrm>
          <a:off x="12625017" y="6720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56438</xdr:rowOff>
    </xdr:from>
    <xdr:to>
      <xdr:col>85</xdr:col>
      <xdr:colOff>177800</xdr:colOff>
      <xdr:row>38</xdr:row>
      <xdr:rowOff>158038</xdr:rowOff>
    </xdr:to>
    <xdr:sp macro="" textlink="">
      <xdr:nvSpPr>
        <xdr:cNvPr id="534" name="楕円 533"/>
        <xdr:cNvSpPr/>
      </xdr:nvSpPr>
      <xdr:spPr>
        <a:xfrm>
          <a:off x="162687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15816</xdr:rowOff>
    </xdr:from>
    <xdr:ext cx="469744" cy="259045"/>
    <xdr:sp macro="" textlink="">
      <xdr:nvSpPr>
        <xdr:cNvPr id="535" name="災害復旧事業費該当値テキスト"/>
        <xdr:cNvSpPr txBox="1"/>
      </xdr:nvSpPr>
      <xdr:spPr>
        <a:xfrm>
          <a:off x="16370300" y="63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132029</xdr:rowOff>
    </xdr:from>
    <xdr:to>
      <xdr:col>81</xdr:col>
      <xdr:colOff>101600</xdr:colOff>
      <xdr:row>39</xdr:row>
      <xdr:rowOff>62179</xdr:rowOff>
    </xdr:to>
    <xdr:sp macro="" textlink="">
      <xdr:nvSpPr>
        <xdr:cNvPr id="536" name="楕円 535"/>
        <xdr:cNvSpPr/>
      </xdr:nvSpPr>
      <xdr:spPr>
        <a:xfrm>
          <a:off x="15430500" y="66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53306</xdr:rowOff>
    </xdr:from>
    <xdr:ext cx="378565" cy="259045"/>
    <xdr:sp macro="" textlink="">
      <xdr:nvSpPr>
        <xdr:cNvPr id="537" name="テキスト ボックス 536"/>
        <xdr:cNvSpPr txBox="1"/>
      </xdr:nvSpPr>
      <xdr:spPr>
        <a:xfrm>
          <a:off x="15292017" y="6739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150089</xdr:rowOff>
    </xdr:from>
    <xdr:to>
      <xdr:col>76</xdr:col>
      <xdr:colOff>165100</xdr:colOff>
      <xdr:row>39</xdr:row>
      <xdr:rowOff>80239</xdr:rowOff>
    </xdr:to>
    <xdr:sp macro="" textlink="">
      <xdr:nvSpPr>
        <xdr:cNvPr id="538" name="楕円 537"/>
        <xdr:cNvSpPr/>
      </xdr:nvSpPr>
      <xdr:spPr>
        <a:xfrm>
          <a:off x="14541500" y="66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71366</xdr:rowOff>
    </xdr:from>
    <xdr:ext cx="378565" cy="259045"/>
    <xdr:sp macro="" textlink="">
      <xdr:nvSpPr>
        <xdr:cNvPr id="539" name="テキスト ボックス 538"/>
        <xdr:cNvSpPr txBox="1"/>
      </xdr:nvSpPr>
      <xdr:spPr>
        <a:xfrm>
          <a:off x="14403017" y="675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15824</xdr:rowOff>
    </xdr:from>
    <xdr:to>
      <xdr:col>72</xdr:col>
      <xdr:colOff>38100</xdr:colOff>
      <xdr:row>38</xdr:row>
      <xdr:rowOff>117424</xdr:rowOff>
    </xdr:to>
    <xdr:sp macro="" textlink="">
      <xdr:nvSpPr>
        <xdr:cNvPr id="540" name="楕円 539"/>
        <xdr:cNvSpPr/>
      </xdr:nvSpPr>
      <xdr:spPr>
        <a:xfrm>
          <a:off x="13652500" y="65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133951</xdr:rowOff>
    </xdr:from>
    <xdr:ext cx="469744" cy="259045"/>
    <xdr:sp macro="" textlink="">
      <xdr:nvSpPr>
        <xdr:cNvPr id="541" name="テキスト ボックス 540"/>
        <xdr:cNvSpPr txBox="1"/>
      </xdr:nvSpPr>
      <xdr:spPr>
        <a:xfrm>
          <a:off x="13468428" y="630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108331</xdr:rowOff>
    </xdr:from>
    <xdr:to>
      <xdr:col>67</xdr:col>
      <xdr:colOff>101600</xdr:colOff>
      <xdr:row>39</xdr:row>
      <xdr:rowOff>38481</xdr:rowOff>
    </xdr:to>
    <xdr:sp macro="" textlink="">
      <xdr:nvSpPr>
        <xdr:cNvPr id="542" name="楕円 541"/>
        <xdr:cNvSpPr/>
      </xdr:nvSpPr>
      <xdr:spPr>
        <a:xfrm>
          <a:off x="12763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55008</xdr:rowOff>
    </xdr:from>
    <xdr:ext cx="378565" cy="259045"/>
    <xdr:sp macro="" textlink="">
      <xdr:nvSpPr>
        <xdr:cNvPr id="543" name="テキスト ボックス 542"/>
        <xdr:cNvSpPr txBox="1"/>
      </xdr:nvSpPr>
      <xdr:spPr>
        <a:xfrm>
          <a:off x="12625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61957</xdr:rowOff>
    </xdr:from>
    <xdr:to>
      <xdr:col>85</xdr:col>
      <xdr:colOff>127000</xdr:colOff>
      <xdr:row>75</xdr:row>
      <xdr:rowOff>76777</xdr:rowOff>
    </xdr:to>
    <xdr:cxnSp macro="">
      <xdr:nvCxnSpPr>
        <xdr:cNvPr id="621" name="直線コネクタ 620"/>
        <xdr:cNvCxnSpPr/>
      </xdr:nvCxnSpPr>
      <xdr:spPr>
        <a:xfrm>
          <a:off x="15481300" y="12920707"/>
          <a:ext cx="8382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50260</xdr:rowOff>
    </xdr:from>
    <xdr:to>
      <xdr:col>81</xdr:col>
      <xdr:colOff>50800</xdr:colOff>
      <xdr:row>75</xdr:row>
      <xdr:rowOff>61957</xdr:rowOff>
    </xdr:to>
    <xdr:cxnSp macro="">
      <xdr:nvCxnSpPr>
        <xdr:cNvPr id="624" name="直線コネクタ 623"/>
        <xdr:cNvCxnSpPr/>
      </xdr:nvCxnSpPr>
      <xdr:spPr>
        <a:xfrm>
          <a:off x="14592300" y="12909010"/>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134097</xdr:rowOff>
    </xdr:from>
    <xdr:ext cx="534377" cy="259045"/>
    <xdr:sp macro="" textlink="">
      <xdr:nvSpPr>
        <xdr:cNvPr id="626" name="テキスト ボックス 625"/>
        <xdr:cNvSpPr txBox="1"/>
      </xdr:nvSpPr>
      <xdr:spPr>
        <a:xfrm>
          <a:off x="15214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9531</xdr:rowOff>
    </xdr:from>
    <xdr:to>
      <xdr:col>76</xdr:col>
      <xdr:colOff>114300</xdr:colOff>
      <xdr:row>75</xdr:row>
      <xdr:rowOff>50260</xdr:rowOff>
    </xdr:to>
    <xdr:cxnSp macro="">
      <xdr:nvCxnSpPr>
        <xdr:cNvPr id="627" name="直線コネクタ 626"/>
        <xdr:cNvCxnSpPr/>
      </xdr:nvCxnSpPr>
      <xdr:spPr>
        <a:xfrm>
          <a:off x="13703300" y="12868281"/>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108608</xdr:rowOff>
    </xdr:from>
    <xdr:ext cx="534377" cy="259045"/>
    <xdr:sp macro="" textlink="">
      <xdr:nvSpPr>
        <xdr:cNvPr id="629" name="テキスト ボックス 628"/>
        <xdr:cNvSpPr txBox="1"/>
      </xdr:nvSpPr>
      <xdr:spPr>
        <a:xfrm>
          <a:off x="14325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160731</xdr:rowOff>
    </xdr:from>
    <xdr:to>
      <xdr:col>71</xdr:col>
      <xdr:colOff>177800</xdr:colOff>
      <xdr:row>75</xdr:row>
      <xdr:rowOff>9531</xdr:rowOff>
    </xdr:to>
    <xdr:cxnSp macro="">
      <xdr:nvCxnSpPr>
        <xdr:cNvPr id="630" name="直線コネクタ 629"/>
        <xdr:cNvCxnSpPr/>
      </xdr:nvCxnSpPr>
      <xdr:spPr>
        <a:xfrm>
          <a:off x="12814300" y="12848031"/>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154481</xdr:rowOff>
    </xdr:from>
    <xdr:ext cx="534377" cy="259045"/>
    <xdr:sp macro="" textlink="">
      <xdr:nvSpPr>
        <xdr:cNvPr id="632" name="テキスト ボックス 631"/>
        <xdr:cNvSpPr txBox="1"/>
      </xdr:nvSpPr>
      <xdr:spPr>
        <a:xfrm>
          <a:off x="13436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38047</xdr:rowOff>
    </xdr:from>
    <xdr:ext cx="534377" cy="259045"/>
    <xdr:sp macro="" textlink="">
      <xdr:nvSpPr>
        <xdr:cNvPr id="634" name="テキスト ボックス 633"/>
        <xdr:cNvSpPr txBox="1"/>
      </xdr:nvSpPr>
      <xdr:spPr>
        <a:xfrm>
          <a:off x="12547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25977</xdr:rowOff>
    </xdr:from>
    <xdr:to>
      <xdr:col>85</xdr:col>
      <xdr:colOff>177800</xdr:colOff>
      <xdr:row>75</xdr:row>
      <xdr:rowOff>127577</xdr:rowOff>
    </xdr:to>
    <xdr:sp macro="" textlink="">
      <xdr:nvSpPr>
        <xdr:cNvPr id="640" name="楕円 639"/>
        <xdr:cNvSpPr/>
      </xdr:nvSpPr>
      <xdr:spPr>
        <a:xfrm>
          <a:off x="16268700" y="128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48854</xdr:rowOff>
    </xdr:from>
    <xdr:ext cx="534377" cy="259045"/>
    <xdr:sp macro="" textlink="">
      <xdr:nvSpPr>
        <xdr:cNvPr id="641" name="公債費該当値テキスト"/>
        <xdr:cNvSpPr txBox="1"/>
      </xdr:nvSpPr>
      <xdr:spPr>
        <a:xfrm>
          <a:off x="16370300" y="127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11157</xdr:rowOff>
    </xdr:from>
    <xdr:to>
      <xdr:col>81</xdr:col>
      <xdr:colOff>101600</xdr:colOff>
      <xdr:row>75</xdr:row>
      <xdr:rowOff>112757</xdr:rowOff>
    </xdr:to>
    <xdr:sp macro="" textlink="">
      <xdr:nvSpPr>
        <xdr:cNvPr id="642" name="楕円 641"/>
        <xdr:cNvSpPr/>
      </xdr:nvSpPr>
      <xdr:spPr>
        <a:xfrm>
          <a:off x="15430500" y="1286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129284</xdr:rowOff>
    </xdr:from>
    <xdr:ext cx="534377" cy="259045"/>
    <xdr:sp macro="" textlink="">
      <xdr:nvSpPr>
        <xdr:cNvPr id="643" name="テキスト ボックス 642"/>
        <xdr:cNvSpPr txBox="1"/>
      </xdr:nvSpPr>
      <xdr:spPr>
        <a:xfrm>
          <a:off x="15214111" y="1264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170910</xdr:rowOff>
    </xdr:from>
    <xdr:to>
      <xdr:col>76</xdr:col>
      <xdr:colOff>165100</xdr:colOff>
      <xdr:row>75</xdr:row>
      <xdr:rowOff>101060</xdr:rowOff>
    </xdr:to>
    <xdr:sp macro="" textlink="">
      <xdr:nvSpPr>
        <xdr:cNvPr id="644" name="楕円 643"/>
        <xdr:cNvSpPr/>
      </xdr:nvSpPr>
      <xdr:spPr>
        <a:xfrm>
          <a:off x="14541500" y="128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117587</xdr:rowOff>
    </xdr:from>
    <xdr:ext cx="534377" cy="259045"/>
    <xdr:sp macro="" textlink="">
      <xdr:nvSpPr>
        <xdr:cNvPr id="645" name="テキスト ボックス 644"/>
        <xdr:cNvSpPr txBox="1"/>
      </xdr:nvSpPr>
      <xdr:spPr>
        <a:xfrm>
          <a:off x="14325111" y="1263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130181</xdr:rowOff>
    </xdr:from>
    <xdr:to>
      <xdr:col>72</xdr:col>
      <xdr:colOff>38100</xdr:colOff>
      <xdr:row>75</xdr:row>
      <xdr:rowOff>60331</xdr:rowOff>
    </xdr:to>
    <xdr:sp macro="" textlink="">
      <xdr:nvSpPr>
        <xdr:cNvPr id="646" name="楕円 645"/>
        <xdr:cNvSpPr/>
      </xdr:nvSpPr>
      <xdr:spPr>
        <a:xfrm>
          <a:off x="13652500" y="128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76858</xdr:rowOff>
    </xdr:from>
    <xdr:ext cx="534377" cy="259045"/>
    <xdr:sp macro="" textlink="">
      <xdr:nvSpPr>
        <xdr:cNvPr id="647" name="テキスト ボックス 646"/>
        <xdr:cNvSpPr txBox="1"/>
      </xdr:nvSpPr>
      <xdr:spPr>
        <a:xfrm>
          <a:off x="13436111" y="1259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109931</xdr:rowOff>
    </xdr:from>
    <xdr:to>
      <xdr:col>67</xdr:col>
      <xdr:colOff>101600</xdr:colOff>
      <xdr:row>75</xdr:row>
      <xdr:rowOff>40081</xdr:rowOff>
    </xdr:to>
    <xdr:sp macro="" textlink="">
      <xdr:nvSpPr>
        <xdr:cNvPr id="648" name="楕円 647"/>
        <xdr:cNvSpPr/>
      </xdr:nvSpPr>
      <xdr:spPr>
        <a:xfrm>
          <a:off x="12763500" y="127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56608</xdr:rowOff>
    </xdr:from>
    <xdr:ext cx="534377" cy="259045"/>
    <xdr:sp macro="" textlink="">
      <xdr:nvSpPr>
        <xdr:cNvPr id="649" name="テキスト ボックス 648"/>
        <xdr:cNvSpPr txBox="1"/>
      </xdr:nvSpPr>
      <xdr:spPr>
        <a:xfrm>
          <a:off x="12547111" y="1257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129729</xdr:rowOff>
    </xdr:from>
    <xdr:to>
      <xdr:col>85</xdr:col>
      <xdr:colOff>127000</xdr:colOff>
      <xdr:row>98</xdr:row>
      <xdr:rowOff>131347</xdr:rowOff>
    </xdr:to>
    <xdr:cxnSp macro="">
      <xdr:nvCxnSpPr>
        <xdr:cNvPr id="676" name="直線コネクタ 675"/>
        <xdr:cNvCxnSpPr/>
      </xdr:nvCxnSpPr>
      <xdr:spPr>
        <a:xfrm>
          <a:off x="15481300" y="16931829"/>
          <a:ext cx="8382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127739</xdr:rowOff>
    </xdr:from>
    <xdr:to>
      <xdr:col>81</xdr:col>
      <xdr:colOff>50800</xdr:colOff>
      <xdr:row>98</xdr:row>
      <xdr:rowOff>129729</xdr:rowOff>
    </xdr:to>
    <xdr:cxnSp macro="">
      <xdr:nvCxnSpPr>
        <xdr:cNvPr id="679" name="直線コネクタ 678"/>
        <xdr:cNvCxnSpPr/>
      </xdr:nvCxnSpPr>
      <xdr:spPr>
        <a:xfrm>
          <a:off x="14592300" y="16929839"/>
          <a:ext cx="889000" cy="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127739</xdr:rowOff>
    </xdr:from>
    <xdr:to>
      <xdr:col>76</xdr:col>
      <xdr:colOff>114300</xdr:colOff>
      <xdr:row>98</xdr:row>
      <xdr:rowOff>128462</xdr:rowOff>
    </xdr:to>
    <xdr:cxnSp macro="">
      <xdr:nvCxnSpPr>
        <xdr:cNvPr id="682" name="直線コネクタ 681"/>
        <xdr:cNvCxnSpPr/>
      </xdr:nvCxnSpPr>
      <xdr:spPr>
        <a:xfrm flipV="1">
          <a:off x="13703300" y="16929839"/>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125037</xdr:rowOff>
    </xdr:from>
    <xdr:to>
      <xdr:col>71</xdr:col>
      <xdr:colOff>177800</xdr:colOff>
      <xdr:row>98</xdr:row>
      <xdr:rowOff>128462</xdr:rowOff>
    </xdr:to>
    <xdr:cxnSp macro="">
      <xdr:nvCxnSpPr>
        <xdr:cNvPr id="685" name="直線コネクタ 684"/>
        <xdr:cNvCxnSpPr/>
      </xdr:nvCxnSpPr>
      <xdr:spPr>
        <a:xfrm>
          <a:off x="12814300" y="16927137"/>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80547</xdr:rowOff>
    </xdr:from>
    <xdr:to>
      <xdr:col>85</xdr:col>
      <xdr:colOff>177800</xdr:colOff>
      <xdr:row>99</xdr:row>
      <xdr:rowOff>10697</xdr:rowOff>
    </xdr:to>
    <xdr:sp macro="" textlink="">
      <xdr:nvSpPr>
        <xdr:cNvPr id="695" name="楕円 694"/>
        <xdr:cNvSpPr/>
      </xdr:nvSpPr>
      <xdr:spPr>
        <a:xfrm>
          <a:off x="16268700" y="168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23098</xdr:rowOff>
    </xdr:from>
    <xdr:ext cx="469744" cy="259045"/>
    <xdr:sp macro="" textlink="">
      <xdr:nvSpPr>
        <xdr:cNvPr id="696" name="積立金該当値テキスト"/>
        <xdr:cNvSpPr txBox="1"/>
      </xdr:nvSpPr>
      <xdr:spPr>
        <a:xfrm>
          <a:off x="16370300" y="1682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78929</xdr:rowOff>
    </xdr:from>
    <xdr:to>
      <xdr:col>81</xdr:col>
      <xdr:colOff>101600</xdr:colOff>
      <xdr:row>99</xdr:row>
      <xdr:rowOff>9079</xdr:rowOff>
    </xdr:to>
    <xdr:sp macro="" textlink="">
      <xdr:nvSpPr>
        <xdr:cNvPr id="697" name="楕円 696"/>
        <xdr:cNvSpPr/>
      </xdr:nvSpPr>
      <xdr:spPr>
        <a:xfrm>
          <a:off x="15430500" y="1688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206</xdr:rowOff>
    </xdr:from>
    <xdr:ext cx="469744" cy="259045"/>
    <xdr:sp macro="" textlink="">
      <xdr:nvSpPr>
        <xdr:cNvPr id="698" name="テキスト ボックス 697"/>
        <xdr:cNvSpPr txBox="1"/>
      </xdr:nvSpPr>
      <xdr:spPr>
        <a:xfrm>
          <a:off x="15246428" y="1697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76939</xdr:rowOff>
    </xdr:from>
    <xdr:to>
      <xdr:col>76</xdr:col>
      <xdr:colOff>165100</xdr:colOff>
      <xdr:row>99</xdr:row>
      <xdr:rowOff>7089</xdr:rowOff>
    </xdr:to>
    <xdr:sp macro="" textlink="">
      <xdr:nvSpPr>
        <xdr:cNvPr id="699" name="楕円 698"/>
        <xdr:cNvSpPr/>
      </xdr:nvSpPr>
      <xdr:spPr>
        <a:xfrm>
          <a:off x="14541500" y="168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169666</xdr:rowOff>
    </xdr:from>
    <xdr:ext cx="469744" cy="259045"/>
    <xdr:sp macro="" textlink="">
      <xdr:nvSpPr>
        <xdr:cNvPr id="700" name="テキスト ボックス 699"/>
        <xdr:cNvSpPr txBox="1"/>
      </xdr:nvSpPr>
      <xdr:spPr>
        <a:xfrm>
          <a:off x="14357428" y="1697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77662</xdr:rowOff>
    </xdr:from>
    <xdr:to>
      <xdr:col>72</xdr:col>
      <xdr:colOff>38100</xdr:colOff>
      <xdr:row>99</xdr:row>
      <xdr:rowOff>7812</xdr:rowOff>
    </xdr:to>
    <xdr:sp macro="" textlink="">
      <xdr:nvSpPr>
        <xdr:cNvPr id="701" name="楕円 700"/>
        <xdr:cNvSpPr/>
      </xdr:nvSpPr>
      <xdr:spPr>
        <a:xfrm>
          <a:off x="13652500" y="168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170389</xdr:rowOff>
    </xdr:from>
    <xdr:ext cx="469744" cy="259045"/>
    <xdr:sp macro="" textlink="">
      <xdr:nvSpPr>
        <xdr:cNvPr id="702" name="テキスト ボックス 701"/>
        <xdr:cNvSpPr txBox="1"/>
      </xdr:nvSpPr>
      <xdr:spPr>
        <a:xfrm>
          <a:off x="13468428" y="1697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74237</xdr:rowOff>
    </xdr:from>
    <xdr:to>
      <xdr:col>67</xdr:col>
      <xdr:colOff>101600</xdr:colOff>
      <xdr:row>99</xdr:row>
      <xdr:rowOff>4387</xdr:rowOff>
    </xdr:to>
    <xdr:sp macro="" textlink="">
      <xdr:nvSpPr>
        <xdr:cNvPr id="703" name="楕円 702"/>
        <xdr:cNvSpPr/>
      </xdr:nvSpPr>
      <xdr:spPr>
        <a:xfrm>
          <a:off x="12763500" y="168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166964</xdr:rowOff>
    </xdr:from>
    <xdr:ext cx="469744" cy="259045"/>
    <xdr:sp macro="" textlink="">
      <xdr:nvSpPr>
        <xdr:cNvPr id="704" name="テキスト ボックス 703"/>
        <xdr:cNvSpPr txBox="1"/>
      </xdr:nvSpPr>
      <xdr:spPr>
        <a:xfrm>
          <a:off x="12579428" y="1696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12566</xdr:rowOff>
    </xdr:from>
    <xdr:to>
      <xdr:col>116</xdr:col>
      <xdr:colOff>63500</xdr:colOff>
      <xdr:row>59</xdr:row>
      <xdr:rowOff>27196</xdr:rowOff>
    </xdr:to>
    <xdr:cxnSp macro="">
      <xdr:nvCxnSpPr>
        <xdr:cNvPr id="792" name="直線コネクタ 791"/>
        <xdr:cNvCxnSpPr/>
      </xdr:nvCxnSpPr>
      <xdr:spPr>
        <a:xfrm>
          <a:off x="21323300" y="10128116"/>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10835</xdr:rowOff>
    </xdr:from>
    <xdr:to>
      <xdr:col>111</xdr:col>
      <xdr:colOff>177800</xdr:colOff>
      <xdr:row>59</xdr:row>
      <xdr:rowOff>12566</xdr:rowOff>
    </xdr:to>
    <xdr:cxnSp macro="">
      <xdr:nvCxnSpPr>
        <xdr:cNvPr id="795" name="直線コネクタ 794"/>
        <xdr:cNvCxnSpPr/>
      </xdr:nvCxnSpPr>
      <xdr:spPr>
        <a:xfrm>
          <a:off x="20434300" y="10126385"/>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170104</xdr:rowOff>
    </xdr:from>
    <xdr:to>
      <xdr:col>107</xdr:col>
      <xdr:colOff>50800</xdr:colOff>
      <xdr:row>59</xdr:row>
      <xdr:rowOff>10835</xdr:rowOff>
    </xdr:to>
    <xdr:cxnSp macro="">
      <xdr:nvCxnSpPr>
        <xdr:cNvPr id="798" name="直線コネクタ 797"/>
        <xdr:cNvCxnSpPr/>
      </xdr:nvCxnSpPr>
      <xdr:spPr>
        <a:xfrm>
          <a:off x="19545300" y="10114204"/>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170104</xdr:rowOff>
    </xdr:from>
    <xdr:to>
      <xdr:col>102</xdr:col>
      <xdr:colOff>114300</xdr:colOff>
      <xdr:row>59</xdr:row>
      <xdr:rowOff>12631</xdr:rowOff>
    </xdr:to>
    <xdr:cxnSp macro="">
      <xdr:nvCxnSpPr>
        <xdr:cNvPr id="801" name="直線コネクタ 800"/>
        <xdr:cNvCxnSpPr/>
      </xdr:nvCxnSpPr>
      <xdr:spPr>
        <a:xfrm flipV="1">
          <a:off x="18656300" y="10114204"/>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147846</xdr:rowOff>
    </xdr:from>
    <xdr:to>
      <xdr:col>116</xdr:col>
      <xdr:colOff>114300</xdr:colOff>
      <xdr:row>59</xdr:row>
      <xdr:rowOff>77996</xdr:rowOff>
    </xdr:to>
    <xdr:sp macro="" textlink="">
      <xdr:nvSpPr>
        <xdr:cNvPr id="811" name="楕円 810"/>
        <xdr:cNvSpPr/>
      </xdr:nvSpPr>
      <xdr:spPr>
        <a:xfrm>
          <a:off x="22110700" y="1009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73564</xdr:rowOff>
    </xdr:from>
    <xdr:ext cx="469744" cy="259045"/>
    <xdr:sp macro="" textlink="">
      <xdr:nvSpPr>
        <xdr:cNvPr id="812" name="貸付金該当値テキスト"/>
        <xdr:cNvSpPr txBox="1"/>
      </xdr:nvSpPr>
      <xdr:spPr>
        <a:xfrm>
          <a:off x="22212300" y="1001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133216</xdr:rowOff>
    </xdr:from>
    <xdr:to>
      <xdr:col>112</xdr:col>
      <xdr:colOff>38100</xdr:colOff>
      <xdr:row>59</xdr:row>
      <xdr:rowOff>63366</xdr:rowOff>
    </xdr:to>
    <xdr:sp macro="" textlink="">
      <xdr:nvSpPr>
        <xdr:cNvPr id="813" name="楕円 812"/>
        <xdr:cNvSpPr/>
      </xdr:nvSpPr>
      <xdr:spPr>
        <a:xfrm>
          <a:off x="21272500" y="1007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54493</xdr:rowOff>
    </xdr:from>
    <xdr:ext cx="469744" cy="259045"/>
    <xdr:sp macro="" textlink="">
      <xdr:nvSpPr>
        <xdr:cNvPr id="814" name="テキスト ボックス 813"/>
        <xdr:cNvSpPr txBox="1"/>
      </xdr:nvSpPr>
      <xdr:spPr>
        <a:xfrm>
          <a:off x="21088428" y="1017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131485</xdr:rowOff>
    </xdr:from>
    <xdr:to>
      <xdr:col>107</xdr:col>
      <xdr:colOff>101600</xdr:colOff>
      <xdr:row>59</xdr:row>
      <xdr:rowOff>61635</xdr:rowOff>
    </xdr:to>
    <xdr:sp macro="" textlink="">
      <xdr:nvSpPr>
        <xdr:cNvPr id="815" name="楕円 814"/>
        <xdr:cNvSpPr/>
      </xdr:nvSpPr>
      <xdr:spPr>
        <a:xfrm>
          <a:off x="20383500" y="100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52762</xdr:rowOff>
    </xdr:from>
    <xdr:ext cx="469744" cy="259045"/>
    <xdr:sp macro="" textlink="">
      <xdr:nvSpPr>
        <xdr:cNvPr id="816" name="テキスト ボックス 815"/>
        <xdr:cNvSpPr txBox="1"/>
      </xdr:nvSpPr>
      <xdr:spPr>
        <a:xfrm>
          <a:off x="20199428" y="1016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119304</xdr:rowOff>
    </xdr:from>
    <xdr:to>
      <xdr:col>102</xdr:col>
      <xdr:colOff>165100</xdr:colOff>
      <xdr:row>59</xdr:row>
      <xdr:rowOff>49454</xdr:rowOff>
    </xdr:to>
    <xdr:sp macro="" textlink="">
      <xdr:nvSpPr>
        <xdr:cNvPr id="817" name="楕円 816"/>
        <xdr:cNvSpPr/>
      </xdr:nvSpPr>
      <xdr:spPr>
        <a:xfrm>
          <a:off x="19494500" y="100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40581</xdr:rowOff>
    </xdr:from>
    <xdr:ext cx="469744" cy="259045"/>
    <xdr:sp macro="" textlink="">
      <xdr:nvSpPr>
        <xdr:cNvPr id="818" name="テキスト ボックス 817"/>
        <xdr:cNvSpPr txBox="1"/>
      </xdr:nvSpPr>
      <xdr:spPr>
        <a:xfrm>
          <a:off x="19310428" y="1015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133281</xdr:rowOff>
    </xdr:from>
    <xdr:to>
      <xdr:col>98</xdr:col>
      <xdr:colOff>38100</xdr:colOff>
      <xdr:row>59</xdr:row>
      <xdr:rowOff>63431</xdr:rowOff>
    </xdr:to>
    <xdr:sp macro="" textlink="">
      <xdr:nvSpPr>
        <xdr:cNvPr id="819" name="楕円 818"/>
        <xdr:cNvSpPr/>
      </xdr:nvSpPr>
      <xdr:spPr>
        <a:xfrm>
          <a:off x="18605500" y="100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54558</xdr:rowOff>
    </xdr:from>
    <xdr:ext cx="469744" cy="259045"/>
    <xdr:sp macro="" textlink="">
      <xdr:nvSpPr>
        <xdr:cNvPr id="820" name="テキスト ボックス 819"/>
        <xdr:cNvSpPr txBox="1"/>
      </xdr:nvSpPr>
      <xdr:spPr>
        <a:xfrm>
          <a:off x="18421428" y="1017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89114</xdr:rowOff>
    </xdr:from>
    <xdr:to>
      <xdr:col>116</xdr:col>
      <xdr:colOff>63500</xdr:colOff>
      <xdr:row>76</xdr:row>
      <xdr:rowOff>98912</xdr:rowOff>
    </xdr:to>
    <xdr:cxnSp macro="">
      <xdr:nvCxnSpPr>
        <xdr:cNvPr id="852" name="直線コネクタ 851"/>
        <xdr:cNvCxnSpPr/>
      </xdr:nvCxnSpPr>
      <xdr:spPr>
        <a:xfrm flipV="1">
          <a:off x="21323300" y="1311931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98912</xdr:rowOff>
    </xdr:from>
    <xdr:to>
      <xdr:col>111</xdr:col>
      <xdr:colOff>177800</xdr:colOff>
      <xdr:row>76</xdr:row>
      <xdr:rowOff>115370</xdr:rowOff>
    </xdr:to>
    <xdr:cxnSp macro="">
      <xdr:nvCxnSpPr>
        <xdr:cNvPr id="855" name="直線コネクタ 854"/>
        <xdr:cNvCxnSpPr/>
      </xdr:nvCxnSpPr>
      <xdr:spPr>
        <a:xfrm flipV="1">
          <a:off x="20434300" y="13129112"/>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115370</xdr:rowOff>
    </xdr:from>
    <xdr:to>
      <xdr:col>107</xdr:col>
      <xdr:colOff>50800</xdr:colOff>
      <xdr:row>76</xdr:row>
      <xdr:rowOff>151163</xdr:rowOff>
    </xdr:to>
    <xdr:cxnSp macro="">
      <xdr:nvCxnSpPr>
        <xdr:cNvPr id="858" name="直線コネクタ 857"/>
        <xdr:cNvCxnSpPr/>
      </xdr:nvCxnSpPr>
      <xdr:spPr>
        <a:xfrm flipV="1">
          <a:off x="19545300" y="13145570"/>
          <a:ext cx="889000" cy="3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151163</xdr:rowOff>
    </xdr:from>
    <xdr:to>
      <xdr:col>102</xdr:col>
      <xdr:colOff>114300</xdr:colOff>
      <xdr:row>77</xdr:row>
      <xdr:rowOff>43819</xdr:rowOff>
    </xdr:to>
    <xdr:cxnSp macro="">
      <xdr:nvCxnSpPr>
        <xdr:cNvPr id="861" name="直線コネクタ 860"/>
        <xdr:cNvCxnSpPr/>
      </xdr:nvCxnSpPr>
      <xdr:spPr>
        <a:xfrm flipV="1">
          <a:off x="18656300" y="13181363"/>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97266</xdr:rowOff>
    </xdr:from>
    <xdr:ext cx="534377" cy="259045"/>
    <xdr:sp macro="" textlink="">
      <xdr:nvSpPr>
        <xdr:cNvPr id="863" name="テキスト ボックス 862"/>
        <xdr:cNvSpPr txBox="1"/>
      </xdr:nvSpPr>
      <xdr:spPr>
        <a:xfrm>
          <a:off x="19278111" y="124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38314</xdr:rowOff>
    </xdr:from>
    <xdr:to>
      <xdr:col>116</xdr:col>
      <xdr:colOff>114300</xdr:colOff>
      <xdr:row>76</xdr:row>
      <xdr:rowOff>139914</xdr:rowOff>
    </xdr:to>
    <xdr:sp macro="" textlink="">
      <xdr:nvSpPr>
        <xdr:cNvPr id="871" name="楕円 870"/>
        <xdr:cNvSpPr/>
      </xdr:nvSpPr>
      <xdr:spPr>
        <a:xfrm>
          <a:off x="22110700" y="130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16741</xdr:rowOff>
    </xdr:from>
    <xdr:ext cx="534377" cy="259045"/>
    <xdr:sp macro="" textlink="">
      <xdr:nvSpPr>
        <xdr:cNvPr id="872" name="繰出金該当値テキスト"/>
        <xdr:cNvSpPr txBox="1"/>
      </xdr:nvSpPr>
      <xdr:spPr>
        <a:xfrm>
          <a:off x="22212300" y="1304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48112</xdr:rowOff>
    </xdr:from>
    <xdr:to>
      <xdr:col>112</xdr:col>
      <xdr:colOff>38100</xdr:colOff>
      <xdr:row>76</xdr:row>
      <xdr:rowOff>149712</xdr:rowOff>
    </xdr:to>
    <xdr:sp macro="" textlink="">
      <xdr:nvSpPr>
        <xdr:cNvPr id="873" name="楕円 872"/>
        <xdr:cNvSpPr/>
      </xdr:nvSpPr>
      <xdr:spPr>
        <a:xfrm>
          <a:off x="21272500" y="1307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140839</xdr:rowOff>
    </xdr:from>
    <xdr:ext cx="534377" cy="259045"/>
    <xdr:sp macro="" textlink="">
      <xdr:nvSpPr>
        <xdr:cNvPr id="874" name="テキスト ボックス 873"/>
        <xdr:cNvSpPr txBox="1"/>
      </xdr:nvSpPr>
      <xdr:spPr>
        <a:xfrm>
          <a:off x="21056111" y="1317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64570</xdr:rowOff>
    </xdr:from>
    <xdr:to>
      <xdr:col>107</xdr:col>
      <xdr:colOff>101600</xdr:colOff>
      <xdr:row>76</xdr:row>
      <xdr:rowOff>166170</xdr:rowOff>
    </xdr:to>
    <xdr:sp macro="" textlink="">
      <xdr:nvSpPr>
        <xdr:cNvPr id="875" name="楕円 874"/>
        <xdr:cNvSpPr/>
      </xdr:nvSpPr>
      <xdr:spPr>
        <a:xfrm>
          <a:off x="20383500" y="130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157297</xdr:rowOff>
    </xdr:from>
    <xdr:ext cx="534377" cy="259045"/>
    <xdr:sp macro="" textlink="">
      <xdr:nvSpPr>
        <xdr:cNvPr id="876" name="テキスト ボックス 875"/>
        <xdr:cNvSpPr txBox="1"/>
      </xdr:nvSpPr>
      <xdr:spPr>
        <a:xfrm>
          <a:off x="20167111" y="1318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100363</xdr:rowOff>
    </xdr:from>
    <xdr:to>
      <xdr:col>102</xdr:col>
      <xdr:colOff>165100</xdr:colOff>
      <xdr:row>77</xdr:row>
      <xdr:rowOff>30513</xdr:rowOff>
    </xdr:to>
    <xdr:sp macro="" textlink="">
      <xdr:nvSpPr>
        <xdr:cNvPr id="877" name="楕円 876"/>
        <xdr:cNvSpPr/>
      </xdr:nvSpPr>
      <xdr:spPr>
        <a:xfrm>
          <a:off x="19494500" y="131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21640</xdr:rowOff>
    </xdr:from>
    <xdr:ext cx="534377" cy="259045"/>
    <xdr:sp macro="" textlink="">
      <xdr:nvSpPr>
        <xdr:cNvPr id="878" name="テキスト ボックス 877"/>
        <xdr:cNvSpPr txBox="1"/>
      </xdr:nvSpPr>
      <xdr:spPr>
        <a:xfrm>
          <a:off x="19278111" y="132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164469</xdr:rowOff>
    </xdr:from>
    <xdr:to>
      <xdr:col>98</xdr:col>
      <xdr:colOff>38100</xdr:colOff>
      <xdr:row>77</xdr:row>
      <xdr:rowOff>94619</xdr:rowOff>
    </xdr:to>
    <xdr:sp macro="" textlink="">
      <xdr:nvSpPr>
        <xdr:cNvPr id="879" name="楕円 878"/>
        <xdr:cNvSpPr/>
      </xdr:nvSpPr>
      <xdr:spPr>
        <a:xfrm>
          <a:off x="18605500" y="1319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85746</xdr:rowOff>
    </xdr:from>
    <xdr:ext cx="534377" cy="259045"/>
    <xdr:sp macro="" textlink="">
      <xdr:nvSpPr>
        <xdr:cNvPr id="880" name="テキスト ボックス 879"/>
        <xdr:cNvSpPr txBox="1"/>
      </xdr:nvSpPr>
      <xdr:spPr>
        <a:xfrm>
          <a:off x="18389111" y="1328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313,943</a:t>
          </a:r>
          <a:r>
            <a:rPr kumimoji="1" lang="ja-JP" altLang="en-US" sz="1300">
              <a:latin typeface="ＭＳ Ｐゴシック" panose="020B0600070205080204" pitchFamily="50" charset="-128"/>
              <a:ea typeface="ＭＳ Ｐゴシック" panose="020B0600070205080204" pitchFamily="50" charset="-128"/>
            </a:rPr>
            <a:t>円となっている。このうち、補助費等は住民一人当たり</a:t>
          </a:r>
          <a:r>
            <a:rPr kumimoji="1" lang="en-US" altLang="ja-JP" sz="1300">
              <a:latin typeface="ＭＳ Ｐゴシック" panose="020B0600070205080204" pitchFamily="50" charset="-128"/>
              <a:ea typeface="ＭＳ Ｐゴシック" panose="020B0600070205080204" pitchFamily="50" charset="-128"/>
            </a:rPr>
            <a:t>37,009</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年度以降類似団体平均と比べて高い水準にある。これは、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下水道事業が公営企業法の適用となり、補助金が増加したこと、また、市民病院事業会計への建設償還額を含む補助金額が類似団体より多いことが要因である。一方で、扶助費及び繰出金は、類似団体平均と比べて低い水準にあるが、今後高齢化率の上昇に伴い増加傾向が見込まれる。このため、社会保障経費の抑制に向け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年度から医療費助成制度を見直しており、令和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年度には更なる制度見直しを行う。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112,806
111,702
210.32
35,991,569
35,414,707
476,379
23,019,951
35,242,409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24638</xdr:rowOff>
    </xdr:from>
    <xdr:to>
      <xdr:col>24</xdr:col>
      <xdr:colOff>63500</xdr:colOff>
      <xdr:row>35</xdr:row>
      <xdr:rowOff>37592</xdr:rowOff>
    </xdr:to>
    <xdr:cxnSp macro="">
      <xdr:nvCxnSpPr>
        <xdr:cNvPr id="61" name="直線コネクタ 60"/>
        <xdr:cNvCxnSpPr/>
      </xdr:nvCxnSpPr>
      <xdr:spPr>
        <a:xfrm>
          <a:off x="3797300" y="6025388"/>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160291</xdr:rowOff>
    </xdr:from>
    <xdr:ext cx="469744" cy="259045"/>
    <xdr:sp macro="" textlink="">
      <xdr:nvSpPr>
        <xdr:cNvPr id="62" name="議会費平均値テキスト"/>
        <xdr:cNvSpPr txBox="1"/>
      </xdr:nvSpPr>
      <xdr:spPr>
        <a:xfrm>
          <a:off x="4686300" y="616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24638</xdr:rowOff>
    </xdr:from>
    <xdr:to>
      <xdr:col>19</xdr:col>
      <xdr:colOff>177800</xdr:colOff>
      <xdr:row>35</xdr:row>
      <xdr:rowOff>24638</xdr:rowOff>
    </xdr:to>
    <xdr:cxnSp macro="">
      <xdr:nvCxnSpPr>
        <xdr:cNvPr id="64" name="直線コネクタ 63"/>
        <xdr:cNvCxnSpPr/>
      </xdr:nvCxnSpPr>
      <xdr:spPr>
        <a:xfrm>
          <a:off x="2908300" y="6025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49022</xdr:rowOff>
    </xdr:from>
    <xdr:to>
      <xdr:col>15</xdr:col>
      <xdr:colOff>50800</xdr:colOff>
      <xdr:row>35</xdr:row>
      <xdr:rowOff>24638</xdr:rowOff>
    </xdr:to>
    <xdr:cxnSp macro="">
      <xdr:nvCxnSpPr>
        <xdr:cNvPr id="67" name="直線コネクタ 66"/>
        <xdr:cNvCxnSpPr/>
      </xdr:nvCxnSpPr>
      <xdr:spPr>
        <a:xfrm>
          <a:off x="2019300" y="5878322"/>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49022</xdr:rowOff>
    </xdr:from>
    <xdr:to>
      <xdr:col>10</xdr:col>
      <xdr:colOff>114300</xdr:colOff>
      <xdr:row>34</xdr:row>
      <xdr:rowOff>102362</xdr:rowOff>
    </xdr:to>
    <xdr:cxnSp macro="">
      <xdr:nvCxnSpPr>
        <xdr:cNvPr id="70" name="直線コネクタ 69"/>
        <xdr:cNvCxnSpPr/>
      </xdr:nvCxnSpPr>
      <xdr:spPr>
        <a:xfrm flipV="1">
          <a:off x="1130300" y="5878322"/>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100093</xdr:rowOff>
    </xdr:from>
    <xdr:ext cx="469744" cy="259045"/>
    <xdr:sp macro="" textlink="">
      <xdr:nvSpPr>
        <xdr:cNvPr id="72" name="テキスト ボックス 71"/>
        <xdr:cNvSpPr txBox="1"/>
      </xdr:nvSpPr>
      <xdr:spPr>
        <a:xfrm>
          <a:off x="1784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158242</xdr:rowOff>
    </xdr:from>
    <xdr:to>
      <xdr:col>24</xdr:col>
      <xdr:colOff>114300</xdr:colOff>
      <xdr:row>35</xdr:row>
      <xdr:rowOff>88392</xdr:rowOff>
    </xdr:to>
    <xdr:sp macro="" textlink="">
      <xdr:nvSpPr>
        <xdr:cNvPr id="80" name="楕円 79"/>
        <xdr:cNvSpPr/>
      </xdr:nvSpPr>
      <xdr:spPr>
        <a:xfrm>
          <a:off x="4584700" y="598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9669</xdr:rowOff>
    </xdr:from>
    <xdr:ext cx="469744" cy="259045"/>
    <xdr:sp macro="" textlink="">
      <xdr:nvSpPr>
        <xdr:cNvPr id="81" name="議会費該当値テキスト"/>
        <xdr:cNvSpPr txBox="1"/>
      </xdr:nvSpPr>
      <xdr:spPr>
        <a:xfrm>
          <a:off x="4686300" y="583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145288</xdr:rowOff>
    </xdr:from>
    <xdr:to>
      <xdr:col>20</xdr:col>
      <xdr:colOff>38100</xdr:colOff>
      <xdr:row>35</xdr:row>
      <xdr:rowOff>75438</xdr:rowOff>
    </xdr:to>
    <xdr:sp macro="" textlink="">
      <xdr:nvSpPr>
        <xdr:cNvPr id="82" name="楕円 81"/>
        <xdr:cNvSpPr/>
      </xdr:nvSpPr>
      <xdr:spPr>
        <a:xfrm>
          <a:off x="3746500" y="5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91965</xdr:rowOff>
    </xdr:from>
    <xdr:ext cx="469744" cy="259045"/>
    <xdr:sp macro="" textlink="">
      <xdr:nvSpPr>
        <xdr:cNvPr id="83" name="テキスト ボックス 82"/>
        <xdr:cNvSpPr txBox="1"/>
      </xdr:nvSpPr>
      <xdr:spPr>
        <a:xfrm>
          <a:off x="3562428" y="574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145288</xdr:rowOff>
    </xdr:from>
    <xdr:to>
      <xdr:col>15</xdr:col>
      <xdr:colOff>101600</xdr:colOff>
      <xdr:row>35</xdr:row>
      <xdr:rowOff>75438</xdr:rowOff>
    </xdr:to>
    <xdr:sp macro="" textlink="">
      <xdr:nvSpPr>
        <xdr:cNvPr id="84" name="楕円 83"/>
        <xdr:cNvSpPr/>
      </xdr:nvSpPr>
      <xdr:spPr>
        <a:xfrm>
          <a:off x="2857500" y="5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91965</xdr:rowOff>
    </xdr:from>
    <xdr:ext cx="469744" cy="259045"/>
    <xdr:sp macro="" textlink="">
      <xdr:nvSpPr>
        <xdr:cNvPr id="85" name="テキスト ボックス 84"/>
        <xdr:cNvSpPr txBox="1"/>
      </xdr:nvSpPr>
      <xdr:spPr>
        <a:xfrm>
          <a:off x="2673428" y="574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169672</xdr:rowOff>
    </xdr:from>
    <xdr:to>
      <xdr:col>10</xdr:col>
      <xdr:colOff>165100</xdr:colOff>
      <xdr:row>34</xdr:row>
      <xdr:rowOff>99822</xdr:rowOff>
    </xdr:to>
    <xdr:sp macro="" textlink="">
      <xdr:nvSpPr>
        <xdr:cNvPr id="86" name="楕円 85"/>
        <xdr:cNvSpPr/>
      </xdr:nvSpPr>
      <xdr:spPr>
        <a:xfrm>
          <a:off x="1968500" y="58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116349</xdr:rowOff>
    </xdr:from>
    <xdr:ext cx="469744" cy="259045"/>
    <xdr:sp macro="" textlink="">
      <xdr:nvSpPr>
        <xdr:cNvPr id="87" name="テキスト ボックス 86"/>
        <xdr:cNvSpPr txBox="1"/>
      </xdr:nvSpPr>
      <xdr:spPr>
        <a:xfrm>
          <a:off x="1784428" y="56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51562</xdr:rowOff>
    </xdr:from>
    <xdr:to>
      <xdr:col>6</xdr:col>
      <xdr:colOff>38100</xdr:colOff>
      <xdr:row>34</xdr:row>
      <xdr:rowOff>153162</xdr:rowOff>
    </xdr:to>
    <xdr:sp macro="" textlink="">
      <xdr:nvSpPr>
        <xdr:cNvPr id="88" name="楕円 87"/>
        <xdr:cNvSpPr/>
      </xdr:nvSpPr>
      <xdr:spPr>
        <a:xfrm>
          <a:off x="10795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169689</xdr:rowOff>
    </xdr:from>
    <xdr:ext cx="469744" cy="259045"/>
    <xdr:sp macro="" textlink="">
      <xdr:nvSpPr>
        <xdr:cNvPr id="89" name="テキスト ボックス 88"/>
        <xdr:cNvSpPr txBox="1"/>
      </xdr:nvSpPr>
      <xdr:spPr>
        <a:xfrm>
          <a:off x="895428"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142959</xdr:rowOff>
    </xdr:from>
    <xdr:to>
      <xdr:col>24</xdr:col>
      <xdr:colOff>63500</xdr:colOff>
      <xdr:row>58</xdr:row>
      <xdr:rowOff>148240</xdr:rowOff>
    </xdr:to>
    <xdr:cxnSp macro="">
      <xdr:nvCxnSpPr>
        <xdr:cNvPr id="118" name="直線コネクタ 117"/>
        <xdr:cNvCxnSpPr/>
      </xdr:nvCxnSpPr>
      <xdr:spPr>
        <a:xfrm>
          <a:off x="3797300" y="10087059"/>
          <a:ext cx="8382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125363</xdr:rowOff>
    </xdr:from>
    <xdr:to>
      <xdr:col>19</xdr:col>
      <xdr:colOff>177800</xdr:colOff>
      <xdr:row>58</xdr:row>
      <xdr:rowOff>142959</xdr:rowOff>
    </xdr:to>
    <xdr:cxnSp macro="">
      <xdr:nvCxnSpPr>
        <xdr:cNvPr id="121" name="直線コネクタ 120"/>
        <xdr:cNvCxnSpPr/>
      </xdr:nvCxnSpPr>
      <xdr:spPr>
        <a:xfrm>
          <a:off x="2908300" y="10069463"/>
          <a:ext cx="889000" cy="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125363</xdr:rowOff>
    </xdr:from>
    <xdr:to>
      <xdr:col>15</xdr:col>
      <xdr:colOff>50800</xdr:colOff>
      <xdr:row>58</xdr:row>
      <xdr:rowOff>132693</xdr:rowOff>
    </xdr:to>
    <xdr:cxnSp macro="">
      <xdr:nvCxnSpPr>
        <xdr:cNvPr id="124" name="直線コネクタ 123"/>
        <xdr:cNvCxnSpPr/>
      </xdr:nvCxnSpPr>
      <xdr:spPr>
        <a:xfrm flipV="1">
          <a:off x="2019300" y="10069463"/>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237</xdr:rowOff>
    </xdr:from>
    <xdr:ext cx="534377" cy="259045"/>
    <xdr:sp macro="" textlink="">
      <xdr:nvSpPr>
        <xdr:cNvPr id="126" name="テキスト ボックス 125"/>
        <xdr:cNvSpPr txBox="1"/>
      </xdr:nvSpPr>
      <xdr:spPr>
        <a:xfrm>
          <a:off x="2641111" y="101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89957</xdr:rowOff>
    </xdr:from>
    <xdr:to>
      <xdr:col>10</xdr:col>
      <xdr:colOff>114300</xdr:colOff>
      <xdr:row>58</xdr:row>
      <xdr:rowOff>132693</xdr:rowOff>
    </xdr:to>
    <xdr:cxnSp macro="">
      <xdr:nvCxnSpPr>
        <xdr:cNvPr id="127" name="直線コネクタ 126"/>
        <xdr:cNvCxnSpPr/>
      </xdr:nvCxnSpPr>
      <xdr:spPr>
        <a:xfrm>
          <a:off x="1130300" y="10034057"/>
          <a:ext cx="889000" cy="4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170033</xdr:rowOff>
    </xdr:from>
    <xdr:ext cx="534377" cy="259045"/>
    <xdr:sp macro="" textlink="">
      <xdr:nvSpPr>
        <xdr:cNvPr id="131" name="テキスト ボックス 130"/>
        <xdr:cNvSpPr txBox="1"/>
      </xdr:nvSpPr>
      <xdr:spPr>
        <a:xfrm>
          <a:off x="863111" y="101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97440</xdr:rowOff>
    </xdr:from>
    <xdr:to>
      <xdr:col>24</xdr:col>
      <xdr:colOff>114300</xdr:colOff>
      <xdr:row>59</xdr:row>
      <xdr:rowOff>27590</xdr:rowOff>
    </xdr:to>
    <xdr:sp macro="" textlink="">
      <xdr:nvSpPr>
        <xdr:cNvPr id="137" name="楕円 136"/>
        <xdr:cNvSpPr/>
      </xdr:nvSpPr>
      <xdr:spPr>
        <a:xfrm>
          <a:off x="4584700" y="1004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92159</xdr:rowOff>
    </xdr:from>
    <xdr:to>
      <xdr:col>20</xdr:col>
      <xdr:colOff>38100</xdr:colOff>
      <xdr:row>59</xdr:row>
      <xdr:rowOff>22309</xdr:rowOff>
    </xdr:to>
    <xdr:sp macro="" textlink="">
      <xdr:nvSpPr>
        <xdr:cNvPr id="139" name="楕円 138"/>
        <xdr:cNvSpPr/>
      </xdr:nvSpPr>
      <xdr:spPr>
        <a:xfrm>
          <a:off x="3746500" y="100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13436</xdr:rowOff>
    </xdr:from>
    <xdr:ext cx="534377" cy="259045"/>
    <xdr:sp macro="" textlink="">
      <xdr:nvSpPr>
        <xdr:cNvPr id="140" name="テキスト ボックス 139"/>
        <xdr:cNvSpPr txBox="1"/>
      </xdr:nvSpPr>
      <xdr:spPr>
        <a:xfrm>
          <a:off x="3530111" y="101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74563</xdr:rowOff>
    </xdr:from>
    <xdr:to>
      <xdr:col>15</xdr:col>
      <xdr:colOff>101600</xdr:colOff>
      <xdr:row>59</xdr:row>
      <xdr:rowOff>4713</xdr:rowOff>
    </xdr:to>
    <xdr:sp macro="" textlink="">
      <xdr:nvSpPr>
        <xdr:cNvPr id="141" name="楕円 140"/>
        <xdr:cNvSpPr/>
      </xdr:nvSpPr>
      <xdr:spPr>
        <a:xfrm>
          <a:off x="2857500" y="100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21240</xdr:rowOff>
    </xdr:from>
    <xdr:ext cx="534377" cy="259045"/>
    <xdr:sp macro="" textlink="">
      <xdr:nvSpPr>
        <xdr:cNvPr id="142" name="テキスト ボックス 141"/>
        <xdr:cNvSpPr txBox="1"/>
      </xdr:nvSpPr>
      <xdr:spPr>
        <a:xfrm>
          <a:off x="2641111" y="979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81893</xdr:rowOff>
    </xdr:from>
    <xdr:to>
      <xdr:col>10</xdr:col>
      <xdr:colOff>165100</xdr:colOff>
      <xdr:row>59</xdr:row>
      <xdr:rowOff>12043</xdr:rowOff>
    </xdr:to>
    <xdr:sp macro="" textlink="">
      <xdr:nvSpPr>
        <xdr:cNvPr id="143" name="楕円 142"/>
        <xdr:cNvSpPr/>
      </xdr:nvSpPr>
      <xdr:spPr>
        <a:xfrm>
          <a:off x="1968500" y="1002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3170</xdr:rowOff>
    </xdr:from>
    <xdr:ext cx="534377" cy="259045"/>
    <xdr:sp macro="" textlink="">
      <xdr:nvSpPr>
        <xdr:cNvPr id="144" name="テキスト ボックス 143"/>
        <xdr:cNvSpPr txBox="1"/>
      </xdr:nvSpPr>
      <xdr:spPr>
        <a:xfrm>
          <a:off x="1752111" y="1011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39157</xdr:rowOff>
    </xdr:from>
    <xdr:to>
      <xdr:col>6</xdr:col>
      <xdr:colOff>38100</xdr:colOff>
      <xdr:row>58</xdr:row>
      <xdr:rowOff>140757</xdr:rowOff>
    </xdr:to>
    <xdr:sp macro="" textlink="">
      <xdr:nvSpPr>
        <xdr:cNvPr id="145" name="楕円 144"/>
        <xdr:cNvSpPr/>
      </xdr:nvSpPr>
      <xdr:spPr>
        <a:xfrm>
          <a:off x="1079500" y="998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157284</xdr:rowOff>
    </xdr:from>
    <xdr:ext cx="534377" cy="259045"/>
    <xdr:sp macro="" textlink="">
      <xdr:nvSpPr>
        <xdr:cNvPr id="146" name="テキスト ボックス 145"/>
        <xdr:cNvSpPr txBox="1"/>
      </xdr:nvSpPr>
      <xdr:spPr>
        <a:xfrm>
          <a:off x="863111" y="97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84586</xdr:rowOff>
    </xdr:from>
    <xdr:to>
      <xdr:col>24</xdr:col>
      <xdr:colOff>63500</xdr:colOff>
      <xdr:row>78</xdr:row>
      <xdr:rowOff>87351</xdr:rowOff>
    </xdr:to>
    <xdr:cxnSp macro="">
      <xdr:nvCxnSpPr>
        <xdr:cNvPr id="178" name="直線コネクタ 177"/>
        <xdr:cNvCxnSpPr/>
      </xdr:nvCxnSpPr>
      <xdr:spPr>
        <a:xfrm flipV="1">
          <a:off x="3797300" y="13457686"/>
          <a:ext cx="8382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3987</xdr:rowOff>
    </xdr:from>
    <xdr:ext cx="599010" cy="259045"/>
    <xdr:sp macro="" textlink="">
      <xdr:nvSpPr>
        <xdr:cNvPr id="179" name="民生費平均値テキスト"/>
        <xdr:cNvSpPr txBox="1"/>
      </xdr:nvSpPr>
      <xdr:spPr>
        <a:xfrm>
          <a:off x="4686300" y="12691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87351</xdr:rowOff>
    </xdr:from>
    <xdr:to>
      <xdr:col>19</xdr:col>
      <xdr:colOff>177800</xdr:colOff>
      <xdr:row>78</xdr:row>
      <xdr:rowOff>103853</xdr:rowOff>
    </xdr:to>
    <xdr:cxnSp macro="">
      <xdr:nvCxnSpPr>
        <xdr:cNvPr id="181" name="直線コネクタ 180"/>
        <xdr:cNvCxnSpPr/>
      </xdr:nvCxnSpPr>
      <xdr:spPr>
        <a:xfrm flipV="1">
          <a:off x="2908300" y="13460451"/>
          <a:ext cx="889000" cy="1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102078</xdr:rowOff>
    </xdr:from>
    <xdr:ext cx="599010" cy="259045"/>
    <xdr:sp macro="" textlink="">
      <xdr:nvSpPr>
        <xdr:cNvPr id="183" name="テキスト ボックス 182"/>
        <xdr:cNvSpPr txBox="1"/>
      </xdr:nvSpPr>
      <xdr:spPr>
        <a:xfrm>
          <a:off x="3497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103853</xdr:rowOff>
    </xdr:from>
    <xdr:to>
      <xdr:col>15</xdr:col>
      <xdr:colOff>50800</xdr:colOff>
      <xdr:row>79</xdr:row>
      <xdr:rowOff>13742</xdr:rowOff>
    </xdr:to>
    <xdr:cxnSp macro="">
      <xdr:nvCxnSpPr>
        <xdr:cNvPr id="184" name="直線コネクタ 183"/>
        <xdr:cNvCxnSpPr/>
      </xdr:nvCxnSpPr>
      <xdr:spPr>
        <a:xfrm flipV="1">
          <a:off x="2019300" y="13476953"/>
          <a:ext cx="889000" cy="8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141735</xdr:rowOff>
    </xdr:from>
    <xdr:ext cx="599010" cy="259045"/>
    <xdr:sp macro="" textlink="">
      <xdr:nvSpPr>
        <xdr:cNvPr id="186" name="テキスト ボックス 185"/>
        <xdr:cNvSpPr txBox="1"/>
      </xdr:nvSpPr>
      <xdr:spPr>
        <a:xfrm>
          <a:off x="2608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13742</xdr:rowOff>
    </xdr:from>
    <xdr:to>
      <xdr:col>10</xdr:col>
      <xdr:colOff>114300</xdr:colOff>
      <xdr:row>79</xdr:row>
      <xdr:rowOff>68670</xdr:rowOff>
    </xdr:to>
    <xdr:cxnSp macro="">
      <xdr:nvCxnSpPr>
        <xdr:cNvPr id="187" name="直線コネクタ 186"/>
        <xdr:cNvCxnSpPr/>
      </xdr:nvCxnSpPr>
      <xdr:spPr>
        <a:xfrm flipV="1">
          <a:off x="1130300" y="13558292"/>
          <a:ext cx="889000" cy="5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98365</xdr:rowOff>
    </xdr:from>
    <xdr:ext cx="599010" cy="259045"/>
    <xdr:sp macro="" textlink="">
      <xdr:nvSpPr>
        <xdr:cNvPr id="189" name="テキスト ボックス 188"/>
        <xdr:cNvSpPr txBox="1"/>
      </xdr:nvSpPr>
      <xdr:spPr>
        <a:xfrm>
          <a:off x="1719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121313</xdr:rowOff>
    </xdr:from>
    <xdr:ext cx="599010" cy="259045"/>
    <xdr:sp macro="" textlink="">
      <xdr:nvSpPr>
        <xdr:cNvPr id="191" name="テキスト ボックス 190"/>
        <xdr:cNvSpPr txBox="1"/>
      </xdr:nvSpPr>
      <xdr:spPr>
        <a:xfrm>
          <a:off x="830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33786</xdr:rowOff>
    </xdr:from>
    <xdr:to>
      <xdr:col>24</xdr:col>
      <xdr:colOff>114300</xdr:colOff>
      <xdr:row>78</xdr:row>
      <xdr:rowOff>135386</xdr:rowOff>
    </xdr:to>
    <xdr:sp macro="" textlink="">
      <xdr:nvSpPr>
        <xdr:cNvPr id="197" name="楕円 196"/>
        <xdr:cNvSpPr/>
      </xdr:nvSpPr>
      <xdr:spPr>
        <a:xfrm>
          <a:off x="4584700" y="134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120163</xdr:rowOff>
    </xdr:from>
    <xdr:ext cx="599010" cy="259045"/>
    <xdr:sp macro="" textlink="">
      <xdr:nvSpPr>
        <xdr:cNvPr id="198" name="民生費該当値テキスト"/>
        <xdr:cNvSpPr txBox="1"/>
      </xdr:nvSpPr>
      <xdr:spPr>
        <a:xfrm>
          <a:off x="4686300" y="1332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36551</xdr:rowOff>
    </xdr:from>
    <xdr:to>
      <xdr:col>20</xdr:col>
      <xdr:colOff>38100</xdr:colOff>
      <xdr:row>78</xdr:row>
      <xdr:rowOff>138151</xdr:rowOff>
    </xdr:to>
    <xdr:sp macro="" textlink="">
      <xdr:nvSpPr>
        <xdr:cNvPr id="199" name="楕円 198"/>
        <xdr:cNvSpPr/>
      </xdr:nvSpPr>
      <xdr:spPr>
        <a:xfrm>
          <a:off x="3746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129278</xdr:rowOff>
    </xdr:from>
    <xdr:ext cx="599010" cy="259045"/>
    <xdr:sp macro="" textlink="">
      <xdr:nvSpPr>
        <xdr:cNvPr id="200" name="テキスト ボックス 199"/>
        <xdr:cNvSpPr txBox="1"/>
      </xdr:nvSpPr>
      <xdr:spPr>
        <a:xfrm>
          <a:off x="3497795" y="1350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53053</xdr:rowOff>
    </xdr:from>
    <xdr:to>
      <xdr:col>15</xdr:col>
      <xdr:colOff>101600</xdr:colOff>
      <xdr:row>78</xdr:row>
      <xdr:rowOff>154653</xdr:rowOff>
    </xdr:to>
    <xdr:sp macro="" textlink="">
      <xdr:nvSpPr>
        <xdr:cNvPr id="201" name="楕円 200"/>
        <xdr:cNvSpPr/>
      </xdr:nvSpPr>
      <xdr:spPr>
        <a:xfrm>
          <a:off x="2857500" y="134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145780</xdr:rowOff>
    </xdr:from>
    <xdr:ext cx="599010" cy="259045"/>
    <xdr:sp macro="" textlink="">
      <xdr:nvSpPr>
        <xdr:cNvPr id="202" name="テキスト ボックス 201"/>
        <xdr:cNvSpPr txBox="1"/>
      </xdr:nvSpPr>
      <xdr:spPr>
        <a:xfrm>
          <a:off x="2608795" y="135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134392</xdr:rowOff>
    </xdr:from>
    <xdr:to>
      <xdr:col>10</xdr:col>
      <xdr:colOff>165100</xdr:colOff>
      <xdr:row>79</xdr:row>
      <xdr:rowOff>64542</xdr:rowOff>
    </xdr:to>
    <xdr:sp macro="" textlink="">
      <xdr:nvSpPr>
        <xdr:cNvPr id="203" name="楕円 202"/>
        <xdr:cNvSpPr/>
      </xdr:nvSpPr>
      <xdr:spPr>
        <a:xfrm>
          <a:off x="1968500" y="13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55669</xdr:rowOff>
    </xdr:from>
    <xdr:ext cx="534377" cy="259045"/>
    <xdr:sp macro="" textlink="">
      <xdr:nvSpPr>
        <xdr:cNvPr id="204" name="テキスト ボックス 203"/>
        <xdr:cNvSpPr txBox="1"/>
      </xdr:nvSpPr>
      <xdr:spPr>
        <a:xfrm>
          <a:off x="1752111" y="136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17870</xdr:rowOff>
    </xdr:from>
    <xdr:to>
      <xdr:col>6</xdr:col>
      <xdr:colOff>38100</xdr:colOff>
      <xdr:row>79</xdr:row>
      <xdr:rowOff>119470</xdr:rowOff>
    </xdr:to>
    <xdr:sp macro="" textlink="">
      <xdr:nvSpPr>
        <xdr:cNvPr id="205" name="楕円 204"/>
        <xdr:cNvSpPr/>
      </xdr:nvSpPr>
      <xdr:spPr>
        <a:xfrm>
          <a:off x="1079500" y="135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110597</xdr:rowOff>
    </xdr:from>
    <xdr:ext cx="534377" cy="259045"/>
    <xdr:sp macro="" textlink="">
      <xdr:nvSpPr>
        <xdr:cNvPr id="206" name="テキスト ボックス 205"/>
        <xdr:cNvSpPr txBox="1"/>
      </xdr:nvSpPr>
      <xdr:spPr>
        <a:xfrm>
          <a:off x="863111" y="1365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71844</xdr:rowOff>
    </xdr:from>
    <xdr:to>
      <xdr:col>24</xdr:col>
      <xdr:colOff>63500</xdr:colOff>
      <xdr:row>96</xdr:row>
      <xdr:rowOff>86410</xdr:rowOff>
    </xdr:to>
    <xdr:cxnSp macro="">
      <xdr:nvCxnSpPr>
        <xdr:cNvPr id="235" name="直線コネクタ 234"/>
        <xdr:cNvCxnSpPr/>
      </xdr:nvCxnSpPr>
      <xdr:spPr>
        <a:xfrm>
          <a:off x="3797300" y="16531044"/>
          <a:ext cx="838200" cy="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37431</xdr:rowOff>
    </xdr:from>
    <xdr:ext cx="534377" cy="259045"/>
    <xdr:sp macro="" textlink="">
      <xdr:nvSpPr>
        <xdr:cNvPr id="236" name="衛生費平均値テキスト"/>
        <xdr:cNvSpPr txBox="1"/>
      </xdr:nvSpPr>
      <xdr:spPr>
        <a:xfrm>
          <a:off x="4686300" y="16496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63664</xdr:rowOff>
    </xdr:from>
    <xdr:to>
      <xdr:col>19</xdr:col>
      <xdr:colOff>177800</xdr:colOff>
      <xdr:row>96</xdr:row>
      <xdr:rowOff>71844</xdr:rowOff>
    </xdr:to>
    <xdr:cxnSp macro="">
      <xdr:nvCxnSpPr>
        <xdr:cNvPr id="238" name="直線コネクタ 237"/>
        <xdr:cNvCxnSpPr/>
      </xdr:nvCxnSpPr>
      <xdr:spPr>
        <a:xfrm>
          <a:off x="2908300" y="16522864"/>
          <a:ext cx="8890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8538</xdr:rowOff>
    </xdr:from>
    <xdr:ext cx="534377" cy="259045"/>
    <xdr:sp macro="" textlink="">
      <xdr:nvSpPr>
        <xdr:cNvPr id="240" name="テキスト ボックス 239"/>
        <xdr:cNvSpPr txBox="1"/>
      </xdr:nvSpPr>
      <xdr:spPr>
        <a:xfrm>
          <a:off x="3530111" y="166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63664</xdr:rowOff>
    </xdr:from>
    <xdr:to>
      <xdr:col>15</xdr:col>
      <xdr:colOff>50800</xdr:colOff>
      <xdr:row>96</xdr:row>
      <xdr:rowOff>74752</xdr:rowOff>
    </xdr:to>
    <xdr:cxnSp macro="">
      <xdr:nvCxnSpPr>
        <xdr:cNvPr id="241" name="直線コネクタ 240"/>
        <xdr:cNvCxnSpPr/>
      </xdr:nvCxnSpPr>
      <xdr:spPr>
        <a:xfrm flipV="1">
          <a:off x="2019300" y="16522864"/>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12120</xdr:rowOff>
    </xdr:from>
    <xdr:ext cx="534377" cy="259045"/>
    <xdr:sp macro="" textlink="">
      <xdr:nvSpPr>
        <xdr:cNvPr id="243" name="テキスト ボックス 242"/>
        <xdr:cNvSpPr txBox="1"/>
      </xdr:nvSpPr>
      <xdr:spPr>
        <a:xfrm>
          <a:off x="2641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74752</xdr:rowOff>
    </xdr:from>
    <xdr:to>
      <xdr:col>10</xdr:col>
      <xdr:colOff>114300</xdr:colOff>
      <xdr:row>96</xdr:row>
      <xdr:rowOff>93802</xdr:rowOff>
    </xdr:to>
    <xdr:cxnSp macro="">
      <xdr:nvCxnSpPr>
        <xdr:cNvPr id="244" name="直線コネクタ 243"/>
        <xdr:cNvCxnSpPr/>
      </xdr:nvCxnSpPr>
      <xdr:spPr>
        <a:xfrm flipV="1">
          <a:off x="1130300" y="16533952"/>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12844</xdr:rowOff>
    </xdr:from>
    <xdr:ext cx="534377" cy="259045"/>
    <xdr:sp macro="" textlink="">
      <xdr:nvSpPr>
        <xdr:cNvPr id="246" name="テキスト ボックス 245"/>
        <xdr:cNvSpPr txBox="1"/>
      </xdr:nvSpPr>
      <xdr:spPr>
        <a:xfrm>
          <a:off x="1752111" y="16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23677</xdr:rowOff>
    </xdr:from>
    <xdr:ext cx="534377" cy="259045"/>
    <xdr:sp macro="" textlink="">
      <xdr:nvSpPr>
        <xdr:cNvPr id="248" name="テキスト ボックス 247"/>
        <xdr:cNvSpPr txBox="1"/>
      </xdr:nvSpPr>
      <xdr:spPr>
        <a:xfrm>
          <a:off x="863111" y="166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35610</xdr:rowOff>
    </xdr:from>
    <xdr:to>
      <xdr:col>24</xdr:col>
      <xdr:colOff>114300</xdr:colOff>
      <xdr:row>96</xdr:row>
      <xdr:rowOff>137210</xdr:rowOff>
    </xdr:to>
    <xdr:sp macro="" textlink="">
      <xdr:nvSpPr>
        <xdr:cNvPr id="254" name="楕円 253"/>
        <xdr:cNvSpPr/>
      </xdr:nvSpPr>
      <xdr:spPr>
        <a:xfrm>
          <a:off x="4584700" y="1649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58487</xdr:rowOff>
    </xdr:from>
    <xdr:ext cx="534377" cy="259045"/>
    <xdr:sp macro="" textlink="">
      <xdr:nvSpPr>
        <xdr:cNvPr id="255" name="衛生費該当値テキスト"/>
        <xdr:cNvSpPr txBox="1"/>
      </xdr:nvSpPr>
      <xdr:spPr>
        <a:xfrm>
          <a:off x="4686300" y="1634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21044</xdr:rowOff>
    </xdr:from>
    <xdr:to>
      <xdr:col>20</xdr:col>
      <xdr:colOff>38100</xdr:colOff>
      <xdr:row>96</xdr:row>
      <xdr:rowOff>122644</xdr:rowOff>
    </xdr:to>
    <xdr:sp macro="" textlink="">
      <xdr:nvSpPr>
        <xdr:cNvPr id="256" name="楕円 255"/>
        <xdr:cNvSpPr/>
      </xdr:nvSpPr>
      <xdr:spPr>
        <a:xfrm>
          <a:off x="3746500" y="164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139171</xdr:rowOff>
    </xdr:from>
    <xdr:ext cx="534377" cy="259045"/>
    <xdr:sp macro="" textlink="">
      <xdr:nvSpPr>
        <xdr:cNvPr id="257" name="テキスト ボックス 256"/>
        <xdr:cNvSpPr txBox="1"/>
      </xdr:nvSpPr>
      <xdr:spPr>
        <a:xfrm>
          <a:off x="3530111" y="1625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12864</xdr:rowOff>
    </xdr:from>
    <xdr:to>
      <xdr:col>15</xdr:col>
      <xdr:colOff>101600</xdr:colOff>
      <xdr:row>96</xdr:row>
      <xdr:rowOff>114464</xdr:rowOff>
    </xdr:to>
    <xdr:sp macro="" textlink="">
      <xdr:nvSpPr>
        <xdr:cNvPr id="258" name="楕円 257"/>
        <xdr:cNvSpPr/>
      </xdr:nvSpPr>
      <xdr:spPr>
        <a:xfrm>
          <a:off x="2857500" y="1647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130991</xdr:rowOff>
    </xdr:from>
    <xdr:ext cx="534377" cy="259045"/>
    <xdr:sp macro="" textlink="">
      <xdr:nvSpPr>
        <xdr:cNvPr id="259" name="テキスト ボックス 258"/>
        <xdr:cNvSpPr txBox="1"/>
      </xdr:nvSpPr>
      <xdr:spPr>
        <a:xfrm>
          <a:off x="2641111" y="1624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23952</xdr:rowOff>
    </xdr:from>
    <xdr:to>
      <xdr:col>10</xdr:col>
      <xdr:colOff>165100</xdr:colOff>
      <xdr:row>96</xdr:row>
      <xdr:rowOff>125552</xdr:rowOff>
    </xdr:to>
    <xdr:sp macro="" textlink="">
      <xdr:nvSpPr>
        <xdr:cNvPr id="260" name="楕円 259"/>
        <xdr:cNvSpPr/>
      </xdr:nvSpPr>
      <xdr:spPr>
        <a:xfrm>
          <a:off x="1968500" y="164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142079</xdr:rowOff>
    </xdr:from>
    <xdr:ext cx="534377" cy="259045"/>
    <xdr:sp macro="" textlink="">
      <xdr:nvSpPr>
        <xdr:cNvPr id="261" name="テキスト ボックス 260"/>
        <xdr:cNvSpPr txBox="1"/>
      </xdr:nvSpPr>
      <xdr:spPr>
        <a:xfrm>
          <a:off x="1752111" y="162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43002</xdr:rowOff>
    </xdr:from>
    <xdr:to>
      <xdr:col>6</xdr:col>
      <xdr:colOff>38100</xdr:colOff>
      <xdr:row>96</xdr:row>
      <xdr:rowOff>144602</xdr:rowOff>
    </xdr:to>
    <xdr:sp macro="" textlink="">
      <xdr:nvSpPr>
        <xdr:cNvPr id="262" name="楕円 261"/>
        <xdr:cNvSpPr/>
      </xdr:nvSpPr>
      <xdr:spPr>
        <a:xfrm>
          <a:off x="1079500" y="1650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161129</xdr:rowOff>
    </xdr:from>
    <xdr:ext cx="534377" cy="259045"/>
    <xdr:sp macro="" textlink="">
      <xdr:nvSpPr>
        <xdr:cNvPr id="263" name="テキスト ボックス 262"/>
        <xdr:cNvSpPr txBox="1"/>
      </xdr:nvSpPr>
      <xdr:spPr>
        <a:xfrm>
          <a:off x="863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85751</xdr:rowOff>
    </xdr:from>
    <xdr:to>
      <xdr:col>55</xdr:col>
      <xdr:colOff>0</xdr:colOff>
      <xdr:row>38</xdr:row>
      <xdr:rowOff>90322</xdr:rowOff>
    </xdr:to>
    <xdr:cxnSp macro="">
      <xdr:nvCxnSpPr>
        <xdr:cNvPr id="290" name="直線コネクタ 289"/>
        <xdr:cNvCxnSpPr/>
      </xdr:nvCxnSpPr>
      <xdr:spPr>
        <a:xfrm>
          <a:off x="9639300" y="660085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85751</xdr:rowOff>
    </xdr:from>
    <xdr:to>
      <xdr:col>50</xdr:col>
      <xdr:colOff>114300</xdr:colOff>
      <xdr:row>38</xdr:row>
      <xdr:rowOff>87122</xdr:rowOff>
    </xdr:to>
    <xdr:cxnSp macro="">
      <xdr:nvCxnSpPr>
        <xdr:cNvPr id="293" name="直線コネクタ 292"/>
        <xdr:cNvCxnSpPr/>
      </xdr:nvCxnSpPr>
      <xdr:spPr>
        <a:xfrm flipV="1">
          <a:off x="8750300" y="660085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70663</xdr:rowOff>
    </xdr:from>
    <xdr:to>
      <xdr:col>45</xdr:col>
      <xdr:colOff>177800</xdr:colOff>
      <xdr:row>38</xdr:row>
      <xdr:rowOff>87122</xdr:rowOff>
    </xdr:to>
    <xdr:cxnSp macro="">
      <xdr:nvCxnSpPr>
        <xdr:cNvPr id="296" name="直線コネクタ 295"/>
        <xdr:cNvCxnSpPr/>
      </xdr:nvCxnSpPr>
      <xdr:spPr>
        <a:xfrm>
          <a:off x="7861300" y="658576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70663</xdr:rowOff>
    </xdr:from>
    <xdr:to>
      <xdr:col>41</xdr:col>
      <xdr:colOff>50800</xdr:colOff>
      <xdr:row>38</xdr:row>
      <xdr:rowOff>81635</xdr:rowOff>
    </xdr:to>
    <xdr:cxnSp macro="">
      <xdr:nvCxnSpPr>
        <xdr:cNvPr id="299" name="直線コネクタ 298"/>
        <xdr:cNvCxnSpPr/>
      </xdr:nvCxnSpPr>
      <xdr:spPr>
        <a:xfrm flipV="1">
          <a:off x="6972300" y="6585763"/>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39522</xdr:rowOff>
    </xdr:from>
    <xdr:to>
      <xdr:col>55</xdr:col>
      <xdr:colOff>50800</xdr:colOff>
      <xdr:row>38</xdr:row>
      <xdr:rowOff>141122</xdr:rowOff>
    </xdr:to>
    <xdr:sp macro="" textlink="">
      <xdr:nvSpPr>
        <xdr:cNvPr id="309" name="楕円 308"/>
        <xdr:cNvSpPr/>
      </xdr:nvSpPr>
      <xdr:spPr>
        <a:xfrm>
          <a:off x="104267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125899</xdr:rowOff>
    </xdr:from>
    <xdr:ext cx="378565" cy="259045"/>
    <xdr:sp macro="" textlink="">
      <xdr:nvSpPr>
        <xdr:cNvPr id="310" name="労働費該当値テキスト"/>
        <xdr:cNvSpPr txBox="1"/>
      </xdr:nvSpPr>
      <xdr:spPr>
        <a:xfrm>
          <a:off x="10528300" y="646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34951</xdr:rowOff>
    </xdr:from>
    <xdr:to>
      <xdr:col>50</xdr:col>
      <xdr:colOff>165100</xdr:colOff>
      <xdr:row>38</xdr:row>
      <xdr:rowOff>136551</xdr:rowOff>
    </xdr:to>
    <xdr:sp macro="" textlink="">
      <xdr:nvSpPr>
        <xdr:cNvPr id="311" name="楕円 310"/>
        <xdr:cNvSpPr/>
      </xdr:nvSpPr>
      <xdr:spPr>
        <a:xfrm>
          <a:off x="9588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127678</xdr:rowOff>
    </xdr:from>
    <xdr:ext cx="378565" cy="259045"/>
    <xdr:sp macro="" textlink="">
      <xdr:nvSpPr>
        <xdr:cNvPr id="312" name="テキスト ボックス 311"/>
        <xdr:cNvSpPr txBox="1"/>
      </xdr:nvSpPr>
      <xdr:spPr>
        <a:xfrm>
          <a:off x="9450017" y="664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36322</xdr:rowOff>
    </xdr:from>
    <xdr:to>
      <xdr:col>46</xdr:col>
      <xdr:colOff>38100</xdr:colOff>
      <xdr:row>38</xdr:row>
      <xdr:rowOff>137922</xdr:rowOff>
    </xdr:to>
    <xdr:sp macro="" textlink="">
      <xdr:nvSpPr>
        <xdr:cNvPr id="313" name="楕円 312"/>
        <xdr:cNvSpPr/>
      </xdr:nvSpPr>
      <xdr:spPr>
        <a:xfrm>
          <a:off x="8699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129049</xdr:rowOff>
    </xdr:from>
    <xdr:ext cx="378565" cy="259045"/>
    <xdr:sp macro="" textlink="">
      <xdr:nvSpPr>
        <xdr:cNvPr id="314" name="テキスト ボックス 313"/>
        <xdr:cNvSpPr txBox="1"/>
      </xdr:nvSpPr>
      <xdr:spPr>
        <a:xfrm>
          <a:off x="8561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19863</xdr:rowOff>
    </xdr:from>
    <xdr:to>
      <xdr:col>41</xdr:col>
      <xdr:colOff>101600</xdr:colOff>
      <xdr:row>38</xdr:row>
      <xdr:rowOff>121463</xdr:rowOff>
    </xdr:to>
    <xdr:sp macro="" textlink="">
      <xdr:nvSpPr>
        <xdr:cNvPr id="315" name="楕円 314"/>
        <xdr:cNvSpPr/>
      </xdr:nvSpPr>
      <xdr:spPr>
        <a:xfrm>
          <a:off x="7810500" y="65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112590</xdr:rowOff>
    </xdr:from>
    <xdr:ext cx="378565" cy="259045"/>
    <xdr:sp macro="" textlink="">
      <xdr:nvSpPr>
        <xdr:cNvPr id="316" name="テキスト ボックス 315"/>
        <xdr:cNvSpPr txBox="1"/>
      </xdr:nvSpPr>
      <xdr:spPr>
        <a:xfrm>
          <a:off x="7672017" y="6627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30835</xdr:rowOff>
    </xdr:from>
    <xdr:to>
      <xdr:col>36</xdr:col>
      <xdr:colOff>165100</xdr:colOff>
      <xdr:row>38</xdr:row>
      <xdr:rowOff>132435</xdr:rowOff>
    </xdr:to>
    <xdr:sp macro="" textlink="">
      <xdr:nvSpPr>
        <xdr:cNvPr id="317" name="楕円 316"/>
        <xdr:cNvSpPr/>
      </xdr:nvSpPr>
      <xdr:spPr>
        <a:xfrm>
          <a:off x="6921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123562</xdr:rowOff>
    </xdr:from>
    <xdr:ext cx="378565" cy="259045"/>
    <xdr:sp macro="" textlink="">
      <xdr:nvSpPr>
        <xdr:cNvPr id="318" name="テキスト ボックス 317"/>
        <xdr:cNvSpPr txBox="1"/>
      </xdr:nvSpPr>
      <xdr:spPr>
        <a:xfrm>
          <a:off x="6783017" y="6638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27869</xdr:rowOff>
    </xdr:from>
    <xdr:to>
      <xdr:col>55</xdr:col>
      <xdr:colOff>0</xdr:colOff>
      <xdr:row>57</xdr:row>
      <xdr:rowOff>28463</xdr:rowOff>
    </xdr:to>
    <xdr:cxnSp macro="">
      <xdr:nvCxnSpPr>
        <xdr:cNvPr id="345" name="直線コネクタ 344"/>
        <xdr:cNvCxnSpPr/>
      </xdr:nvCxnSpPr>
      <xdr:spPr>
        <a:xfrm>
          <a:off x="9639300" y="9800519"/>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57086</xdr:rowOff>
    </xdr:from>
    <xdr:ext cx="469744" cy="259045"/>
    <xdr:sp macro="" textlink="">
      <xdr:nvSpPr>
        <xdr:cNvPr id="346" name="農林水産業費平均値テキスト"/>
        <xdr:cNvSpPr txBox="1"/>
      </xdr:nvSpPr>
      <xdr:spPr>
        <a:xfrm>
          <a:off x="10528300" y="98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27869</xdr:rowOff>
    </xdr:from>
    <xdr:to>
      <xdr:col>50</xdr:col>
      <xdr:colOff>114300</xdr:colOff>
      <xdr:row>57</xdr:row>
      <xdr:rowOff>68468</xdr:rowOff>
    </xdr:to>
    <xdr:cxnSp macro="">
      <xdr:nvCxnSpPr>
        <xdr:cNvPr id="348" name="直線コネクタ 347"/>
        <xdr:cNvCxnSpPr/>
      </xdr:nvCxnSpPr>
      <xdr:spPr>
        <a:xfrm flipV="1">
          <a:off x="8750300" y="9800519"/>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151406</xdr:rowOff>
    </xdr:from>
    <xdr:ext cx="469744" cy="259045"/>
    <xdr:sp macro="" textlink="">
      <xdr:nvSpPr>
        <xdr:cNvPr id="350" name="テキスト ボックス 349"/>
        <xdr:cNvSpPr txBox="1"/>
      </xdr:nvSpPr>
      <xdr:spPr>
        <a:xfrm>
          <a:off x="9404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153828</xdr:rowOff>
    </xdr:from>
    <xdr:to>
      <xdr:col>45</xdr:col>
      <xdr:colOff>177800</xdr:colOff>
      <xdr:row>57</xdr:row>
      <xdr:rowOff>68468</xdr:rowOff>
    </xdr:to>
    <xdr:cxnSp macro="">
      <xdr:nvCxnSpPr>
        <xdr:cNvPr id="351" name="直線コネクタ 350"/>
        <xdr:cNvCxnSpPr/>
      </xdr:nvCxnSpPr>
      <xdr:spPr>
        <a:xfrm>
          <a:off x="7861300" y="9755028"/>
          <a:ext cx="889000" cy="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170608</xdr:rowOff>
    </xdr:from>
    <xdr:ext cx="469744" cy="259045"/>
    <xdr:sp macro="" textlink="">
      <xdr:nvSpPr>
        <xdr:cNvPr id="353" name="テキスト ボックス 352"/>
        <xdr:cNvSpPr txBox="1"/>
      </xdr:nvSpPr>
      <xdr:spPr>
        <a:xfrm>
          <a:off x="8515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153828</xdr:rowOff>
    </xdr:from>
    <xdr:to>
      <xdr:col>41</xdr:col>
      <xdr:colOff>50800</xdr:colOff>
      <xdr:row>57</xdr:row>
      <xdr:rowOff>111857</xdr:rowOff>
    </xdr:to>
    <xdr:cxnSp macro="">
      <xdr:nvCxnSpPr>
        <xdr:cNvPr id="354" name="直線コネクタ 353"/>
        <xdr:cNvCxnSpPr/>
      </xdr:nvCxnSpPr>
      <xdr:spPr>
        <a:xfrm flipV="1">
          <a:off x="6972300" y="9755028"/>
          <a:ext cx="889000" cy="12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28465</xdr:rowOff>
    </xdr:from>
    <xdr:ext cx="469744" cy="259045"/>
    <xdr:sp macro="" textlink="">
      <xdr:nvSpPr>
        <xdr:cNvPr id="356" name="テキスト ボックス 355"/>
        <xdr:cNvSpPr txBox="1"/>
      </xdr:nvSpPr>
      <xdr:spPr>
        <a:xfrm>
          <a:off x="7626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149113</xdr:rowOff>
    </xdr:from>
    <xdr:to>
      <xdr:col>55</xdr:col>
      <xdr:colOff>50800</xdr:colOff>
      <xdr:row>57</xdr:row>
      <xdr:rowOff>79263</xdr:rowOff>
    </xdr:to>
    <xdr:sp macro="" textlink="">
      <xdr:nvSpPr>
        <xdr:cNvPr id="364" name="楕円 363"/>
        <xdr:cNvSpPr/>
      </xdr:nvSpPr>
      <xdr:spPr>
        <a:xfrm>
          <a:off x="10426700" y="97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540</xdr:rowOff>
    </xdr:from>
    <xdr:ext cx="469744" cy="259045"/>
    <xdr:sp macro="" textlink="">
      <xdr:nvSpPr>
        <xdr:cNvPr id="365" name="農林水産業費該当値テキスト"/>
        <xdr:cNvSpPr txBox="1"/>
      </xdr:nvSpPr>
      <xdr:spPr>
        <a:xfrm>
          <a:off x="10528300" y="960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148519</xdr:rowOff>
    </xdr:from>
    <xdr:to>
      <xdr:col>50</xdr:col>
      <xdr:colOff>165100</xdr:colOff>
      <xdr:row>57</xdr:row>
      <xdr:rowOff>78669</xdr:rowOff>
    </xdr:to>
    <xdr:sp macro="" textlink="">
      <xdr:nvSpPr>
        <xdr:cNvPr id="366" name="楕円 365"/>
        <xdr:cNvSpPr/>
      </xdr:nvSpPr>
      <xdr:spPr>
        <a:xfrm>
          <a:off x="9588500" y="97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95196</xdr:rowOff>
    </xdr:from>
    <xdr:ext cx="469744" cy="259045"/>
    <xdr:sp macro="" textlink="">
      <xdr:nvSpPr>
        <xdr:cNvPr id="367" name="テキスト ボックス 366"/>
        <xdr:cNvSpPr txBox="1"/>
      </xdr:nvSpPr>
      <xdr:spPr>
        <a:xfrm>
          <a:off x="9404428" y="95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17668</xdr:rowOff>
    </xdr:from>
    <xdr:to>
      <xdr:col>46</xdr:col>
      <xdr:colOff>38100</xdr:colOff>
      <xdr:row>57</xdr:row>
      <xdr:rowOff>119268</xdr:rowOff>
    </xdr:to>
    <xdr:sp macro="" textlink="">
      <xdr:nvSpPr>
        <xdr:cNvPr id="368" name="楕円 367"/>
        <xdr:cNvSpPr/>
      </xdr:nvSpPr>
      <xdr:spPr>
        <a:xfrm>
          <a:off x="8699500" y="979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135795</xdr:rowOff>
    </xdr:from>
    <xdr:ext cx="469744" cy="259045"/>
    <xdr:sp macro="" textlink="">
      <xdr:nvSpPr>
        <xdr:cNvPr id="369" name="テキスト ボックス 368"/>
        <xdr:cNvSpPr txBox="1"/>
      </xdr:nvSpPr>
      <xdr:spPr>
        <a:xfrm>
          <a:off x="8515428" y="956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103028</xdr:rowOff>
    </xdr:from>
    <xdr:to>
      <xdr:col>41</xdr:col>
      <xdr:colOff>101600</xdr:colOff>
      <xdr:row>57</xdr:row>
      <xdr:rowOff>33178</xdr:rowOff>
    </xdr:to>
    <xdr:sp macro="" textlink="">
      <xdr:nvSpPr>
        <xdr:cNvPr id="370" name="楕円 369"/>
        <xdr:cNvSpPr/>
      </xdr:nvSpPr>
      <xdr:spPr>
        <a:xfrm>
          <a:off x="7810500" y="97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49705</xdr:rowOff>
    </xdr:from>
    <xdr:ext cx="469744" cy="259045"/>
    <xdr:sp macro="" textlink="">
      <xdr:nvSpPr>
        <xdr:cNvPr id="371" name="テキスト ボックス 370"/>
        <xdr:cNvSpPr txBox="1"/>
      </xdr:nvSpPr>
      <xdr:spPr>
        <a:xfrm>
          <a:off x="7626428" y="947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61057</xdr:rowOff>
    </xdr:from>
    <xdr:to>
      <xdr:col>36</xdr:col>
      <xdr:colOff>165100</xdr:colOff>
      <xdr:row>57</xdr:row>
      <xdr:rowOff>162657</xdr:rowOff>
    </xdr:to>
    <xdr:sp macro="" textlink="">
      <xdr:nvSpPr>
        <xdr:cNvPr id="372" name="楕円 371"/>
        <xdr:cNvSpPr/>
      </xdr:nvSpPr>
      <xdr:spPr>
        <a:xfrm>
          <a:off x="6921500" y="98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153784</xdr:rowOff>
    </xdr:from>
    <xdr:ext cx="469744" cy="259045"/>
    <xdr:sp macro="" textlink="">
      <xdr:nvSpPr>
        <xdr:cNvPr id="373" name="テキスト ボックス 372"/>
        <xdr:cNvSpPr txBox="1"/>
      </xdr:nvSpPr>
      <xdr:spPr>
        <a:xfrm>
          <a:off x="6737428" y="992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152763</xdr:rowOff>
    </xdr:from>
    <xdr:to>
      <xdr:col>55</xdr:col>
      <xdr:colOff>0</xdr:colOff>
      <xdr:row>78</xdr:row>
      <xdr:rowOff>167393</xdr:rowOff>
    </xdr:to>
    <xdr:cxnSp macro="">
      <xdr:nvCxnSpPr>
        <xdr:cNvPr id="404" name="直線コネクタ 403"/>
        <xdr:cNvCxnSpPr/>
      </xdr:nvCxnSpPr>
      <xdr:spPr>
        <a:xfrm>
          <a:off x="9639300" y="13525863"/>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152763</xdr:rowOff>
    </xdr:from>
    <xdr:to>
      <xdr:col>50</xdr:col>
      <xdr:colOff>114300</xdr:colOff>
      <xdr:row>78</xdr:row>
      <xdr:rowOff>157564</xdr:rowOff>
    </xdr:to>
    <xdr:cxnSp macro="">
      <xdr:nvCxnSpPr>
        <xdr:cNvPr id="407" name="直線コネクタ 406"/>
        <xdr:cNvCxnSpPr/>
      </xdr:nvCxnSpPr>
      <xdr:spPr>
        <a:xfrm flipV="1">
          <a:off x="8750300" y="1352586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110048</xdr:rowOff>
    </xdr:from>
    <xdr:to>
      <xdr:col>45</xdr:col>
      <xdr:colOff>177800</xdr:colOff>
      <xdr:row>78</xdr:row>
      <xdr:rowOff>157564</xdr:rowOff>
    </xdr:to>
    <xdr:cxnSp macro="">
      <xdr:nvCxnSpPr>
        <xdr:cNvPr id="410" name="直線コネクタ 409"/>
        <xdr:cNvCxnSpPr/>
      </xdr:nvCxnSpPr>
      <xdr:spPr>
        <a:xfrm>
          <a:off x="7861300" y="13483148"/>
          <a:ext cx="8890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110048</xdr:rowOff>
    </xdr:from>
    <xdr:to>
      <xdr:col>41</xdr:col>
      <xdr:colOff>50800</xdr:colOff>
      <xdr:row>78</xdr:row>
      <xdr:rowOff>156355</xdr:rowOff>
    </xdr:to>
    <xdr:cxnSp macro="">
      <xdr:nvCxnSpPr>
        <xdr:cNvPr id="413" name="直線コネクタ 412"/>
        <xdr:cNvCxnSpPr/>
      </xdr:nvCxnSpPr>
      <xdr:spPr>
        <a:xfrm flipV="1">
          <a:off x="6972300" y="13483148"/>
          <a:ext cx="889000" cy="4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15" name="テキスト ボックス 414"/>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116593</xdr:rowOff>
    </xdr:from>
    <xdr:to>
      <xdr:col>55</xdr:col>
      <xdr:colOff>50800</xdr:colOff>
      <xdr:row>79</xdr:row>
      <xdr:rowOff>46743</xdr:rowOff>
    </xdr:to>
    <xdr:sp macro="" textlink="">
      <xdr:nvSpPr>
        <xdr:cNvPr id="423" name="楕円 422"/>
        <xdr:cNvSpPr/>
      </xdr:nvSpPr>
      <xdr:spPr>
        <a:xfrm>
          <a:off x="10426700" y="134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31520</xdr:rowOff>
    </xdr:from>
    <xdr:ext cx="469744" cy="259045"/>
    <xdr:sp macro="" textlink="">
      <xdr:nvSpPr>
        <xdr:cNvPr id="424" name="商工費該当値テキスト"/>
        <xdr:cNvSpPr txBox="1"/>
      </xdr:nvSpPr>
      <xdr:spPr>
        <a:xfrm>
          <a:off x="10528300" y="134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101963</xdr:rowOff>
    </xdr:from>
    <xdr:to>
      <xdr:col>50</xdr:col>
      <xdr:colOff>165100</xdr:colOff>
      <xdr:row>79</xdr:row>
      <xdr:rowOff>32113</xdr:rowOff>
    </xdr:to>
    <xdr:sp macro="" textlink="">
      <xdr:nvSpPr>
        <xdr:cNvPr id="425" name="楕円 424"/>
        <xdr:cNvSpPr/>
      </xdr:nvSpPr>
      <xdr:spPr>
        <a:xfrm>
          <a:off x="9588500" y="134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23240</xdr:rowOff>
    </xdr:from>
    <xdr:ext cx="469744" cy="259045"/>
    <xdr:sp macro="" textlink="">
      <xdr:nvSpPr>
        <xdr:cNvPr id="426" name="テキスト ボックス 425"/>
        <xdr:cNvSpPr txBox="1"/>
      </xdr:nvSpPr>
      <xdr:spPr>
        <a:xfrm>
          <a:off x="9404428" y="135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106764</xdr:rowOff>
    </xdr:from>
    <xdr:to>
      <xdr:col>46</xdr:col>
      <xdr:colOff>38100</xdr:colOff>
      <xdr:row>79</xdr:row>
      <xdr:rowOff>36914</xdr:rowOff>
    </xdr:to>
    <xdr:sp macro="" textlink="">
      <xdr:nvSpPr>
        <xdr:cNvPr id="427" name="楕円 426"/>
        <xdr:cNvSpPr/>
      </xdr:nvSpPr>
      <xdr:spPr>
        <a:xfrm>
          <a:off x="8699500" y="134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28041</xdr:rowOff>
    </xdr:from>
    <xdr:ext cx="469744" cy="259045"/>
    <xdr:sp macro="" textlink="">
      <xdr:nvSpPr>
        <xdr:cNvPr id="428" name="テキスト ボックス 427"/>
        <xdr:cNvSpPr txBox="1"/>
      </xdr:nvSpPr>
      <xdr:spPr>
        <a:xfrm>
          <a:off x="8515428" y="1357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59248</xdr:rowOff>
    </xdr:from>
    <xdr:to>
      <xdr:col>41</xdr:col>
      <xdr:colOff>101600</xdr:colOff>
      <xdr:row>78</xdr:row>
      <xdr:rowOff>160848</xdr:rowOff>
    </xdr:to>
    <xdr:sp macro="" textlink="">
      <xdr:nvSpPr>
        <xdr:cNvPr id="429" name="楕円 428"/>
        <xdr:cNvSpPr/>
      </xdr:nvSpPr>
      <xdr:spPr>
        <a:xfrm>
          <a:off x="7810500" y="134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151975</xdr:rowOff>
    </xdr:from>
    <xdr:ext cx="469744" cy="259045"/>
    <xdr:sp macro="" textlink="">
      <xdr:nvSpPr>
        <xdr:cNvPr id="430" name="テキスト ボックス 429"/>
        <xdr:cNvSpPr txBox="1"/>
      </xdr:nvSpPr>
      <xdr:spPr>
        <a:xfrm>
          <a:off x="7626428" y="1352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105555</xdr:rowOff>
    </xdr:from>
    <xdr:to>
      <xdr:col>36</xdr:col>
      <xdr:colOff>165100</xdr:colOff>
      <xdr:row>79</xdr:row>
      <xdr:rowOff>35705</xdr:rowOff>
    </xdr:to>
    <xdr:sp macro="" textlink="">
      <xdr:nvSpPr>
        <xdr:cNvPr id="431" name="楕円 430"/>
        <xdr:cNvSpPr/>
      </xdr:nvSpPr>
      <xdr:spPr>
        <a:xfrm>
          <a:off x="6921500" y="134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26832</xdr:rowOff>
    </xdr:from>
    <xdr:ext cx="469744" cy="259045"/>
    <xdr:sp macro="" textlink="">
      <xdr:nvSpPr>
        <xdr:cNvPr id="432" name="テキスト ボックス 431"/>
        <xdr:cNvSpPr txBox="1"/>
      </xdr:nvSpPr>
      <xdr:spPr>
        <a:xfrm>
          <a:off x="6737428" y="1357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125919</xdr:rowOff>
    </xdr:from>
    <xdr:to>
      <xdr:col>55</xdr:col>
      <xdr:colOff>0</xdr:colOff>
      <xdr:row>97</xdr:row>
      <xdr:rowOff>160001</xdr:rowOff>
    </xdr:to>
    <xdr:cxnSp macro="">
      <xdr:nvCxnSpPr>
        <xdr:cNvPr id="463" name="直線コネクタ 462"/>
        <xdr:cNvCxnSpPr/>
      </xdr:nvCxnSpPr>
      <xdr:spPr>
        <a:xfrm>
          <a:off x="9639300" y="16756569"/>
          <a:ext cx="838200" cy="3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126540</xdr:rowOff>
    </xdr:from>
    <xdr:to>
      <xdr:col>50</xdr:col>
      <xdr:colOff>114300</xdr:colOff>
      <xdr:row>97</xdr:row>
      <xdr:rowOff>125919</xdr:rowOff>
    </xdr:to>
    <xdr:cxnSp macro="">
      <xdr:nvCxnSpPr>
        <xdr:cNvPr id="466" name="直線コネクタ 465"/>
        <xdr:cNvCxnSpPr/>
      </xdr:nvCxnSpPr>
      <xdr:spPr>
        <a:xfrm>
          <a:off x="8750300" y="16585740"/>
          <a:ext cx="889000" cy="17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126540</xdr:rowOff>
    </xdr:from>
    <xdr:to>
      <xdr:col>45</xdr:col>
      <xdr:colOff>177800</xdr:colOff>
      <xdr:row>97</xdr:row>
      <xdr:rowOff>37233</xdr:rowOff>
    </xdr:to>
    <xdr:cxnSp macro="">
      <xdr:nvCxnSpPr>
        <xdr:cNvPr id="469" name="直線コネクタ 468"/>
        <xdr:cNvCxnSpPr/>
      </xdr:nvCxnSpPr>
      <xdr:spPr>
        <a:xfrm flipV="1">
          <a:off x="7861300" y="16585740"/>
          <a:ext cx="889000" cy="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89555</xdr:rowOff>
    </xdr:from>
    <xdr:ext cx="534377" cy="259045"/>
    <xdr:sp macro="" textlink="">
      <xdr:nvSpPr>
        <xdr:cNvPr id="471" name="テキスト ボックス 470"/>
        <xdr:cNvSpPr txBox="1"/>
      </xdr:nvSpPr>
      <xdr:spPr>
        <a:xfrm>
          <a:off x="8483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22482</xdr:rowOff>
    </xdr:from>
    <xdr:to>
      <xdr:col>41</xdr:col>
      <xdr:colOff>50800</xdr:colOff>
      <xdr:row>97</xdr:row>
      <xdr:rowOff>37233</xdr:rowOff>
    </xdr:to>
    <xdr:cxnSp macro="">
      <xdr:nvCxnSpPr>
        <xdr:cNvPr id="472" name="直線コネクタ 471"/>
        <xdr:cNvCxnSpPr/>
      </xdr:nvCxnSpPr>
      <xdr:spPr>
        <a:xfrm>
          <a:off x="6972300" y="16653132"/>
          <a:ext cx="8890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94868</xdr:rowOff>
    </xdr:from>
    <xdr:ext cx="534377" cy="259045"/>
    <xdr:sp macro="" textlink="">
      <xdr:nvSpPr>
        <xdr:cNvPr id="474" name="テキスト ボックス 473"/>
        <xdr:cNvSpPr txBox="1"/>
      </xdr:nvSpPr>
      <xdr:spPr>
        <a:xfrm>
          <a:off x="7594111" y="167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109201</xdr:rowOff>
    </xdr:from>
    <xdr:to>
      <xdr:col>55</xdr:col>
      <xdr:colOff>50800</xdr:colOff>
      <xdr:row>98</xdr:row>
      <xdr:rowOff>39351</xdr:rowOff>
    </xdr:to>
    <xdr:sp macro="" textlink="">
      <xdr:nvSpPr>
        <xdr:cNvPr id="482" name="楕円 481"/>
        <xdr:cNvSpPr/>
      </xdr:nvSpPr>
      <xdr:spPr>
        <a:xfrm>
          <a:off x="10426700" y="167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24128</xdr:rowOff>
    </xdr:from>
    <xdr:ext cx="534377" cy="259045"/>
    <xdr:sp macro="" textlink="">
      <xdr:nvSpPr>
        <xdr:cNvPr id="483" name="土木費該当値テキスト"/>
        <xdr:cNvSpPr txBox="1"/>
      </xdr:nvSpPr>
      <xdr:spPr>
        <a:xfrm>
          <a:off x="10528300" y="166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75119</xdr:rowOff>
    </xdr:from>
    <xdr:to>
      <xdr:col>50</xdr:col>
      <xdr:colOff>165100</xdr:colOff>
      <xdr:row>98</xdr:row>
      <xdr:rowOff>5269</xdr:rowOff>
    </xdr:to>
    <xdr:sp macro="" textlink="">
      <xdr:nvSpPr>
        <xdr:cNvPr id="484" name="楕円 483"/>
        <xdr:cNvSpPr/>
      </xdr:nvSpPr>
      <xdr:spPr>
        <a:xfrm>
          <a:off x="9588500" y="1670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167846</xdr:rowOff>
    </xdr:from>
    <xdr:ext cx="534377" cy="259045"/>
    <xdr:sp macro="" textlink="">
      <xdr:nvSpPr>
        <xdr:cNvPr id="485" name="テキスト ボックス 484"/>
        <xdr:cNvSpPr txBox="1"/>
      </xdr:nvSpPr>
      <xdr:spPr>
        <a:xfrm>
          <a:off x="9372111" y="1679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75740</xdr:rowOff>
    </xdr:from>
    <xdr:to>
      <xdr:col>46</xdr:col>
      <xdr:colOff>38100</xdr:colOff>
      <xdr:row>97</xdr:row>
      <xdr:rowOff>5890</xdr:rowOff>
    </xdr:to>
    <xdr:sp macro="" textlink="">
      <xdr:nvSpPr>
        <xdr:cNvPr id="486" name="楕円 485"/>
        <xdr:cNvSpPr/>
      </xdr:nvSpPr>
      <xdr:spPr>
        <a:xfrm>
          <a:off x="8699500" y="165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22417</xdr:rowOff>
    </xdr:from>
    <xdr:ext cx="534377" cy="259045"/>
    <xdr:sp macro="" textlink="">
      <xdr:nvSpPr>
        <xdr:cNvPr id="487" name="テキスト ボックス 486"/>
        <xdr:cNvSpPr txBox="1"/>
      </xdr:nvSpPr>
      <xdr:spPr>
        <a:xfrm>
          <a:off x="8483111" y="1631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157883</xdr:rowOff>
    </xdr:from>
    <xdr:to>
      <xdr:col>41</xdr:col>
      <xdr:colOff>101600</xdr:colOff>
      <xdr:row>97</xdr:row>
      <xdr:rowOff>88033</xdr:rowOff>
    </xdr:to>
    <xdr:sp macro="" textlink="">
      <xdr:nvSpPr>
        <xdr:cNvPr id="488" name="楕円 487"/>
        <xdr:cNvSpPr/>
      </xdr:nvSpPr>
      <xdr:spPr>
        <a:xfrm>
          <a:off x="7810500" y="1661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104560</xdr:rowOff>
    </xdr:from>
    <xdr:ext cx="534377" cy="259045"/>
    <xdr:sp macro="" textlink="">
      <xdr:nvSpPr>
        <xdr:cNvPr id="489" name="テキスト ボックス 488"/>
        <xdr:cNvSpPr txBox="1"/>
      </xdr:nvSpPr>
      <xdr:spPr>
        <a:xfrm>
          <a:off x="7594111" y="1639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143132</xdr:rowOff>
    </xdr:from>
    <xdr:to>
      <xdr:col>36</xdr:col>
      <xdr:colOff>165100</xdr:colOff>
      <xdr:row>97</xdr:row>
      <xdr:rowOff>73282</xdr:rowOff>
    </xdr:to>
    <xdr:sp macro="" textlink="">
      <xdr:nvSpPr>
        <xdr:cNvPr id="490" name="楕円 489"/>
        <xdr:cNvSpPr/>
      </xdr:nvSpPr>
      <xdr:spPr>
        <a:xfrm>
          <a:off x="6921500" y="166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64409</xdr:rowOff>
    </xdr:from>
    <xdr:ext cx="534377" cy="259045"/>
    <xdr:sp macro="" textlink="">
      <xdr:nvSpPr>
        <xdr:cNvPr id="491" name="テキスト ボックス 490"/>
        <xdr:cNvSpPr txBox="1"/>
      </xdr:nvSpPr>
      <xdr:spPr>
        <a:xfrm>
          <a:off x="6705111" y="1669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157861</xdr:rowOff>
    </xdr:from>
    <xdr:to>
      <xdr:col>85</xdr:col>
      <xdr:colOff>127000</xdr:colOff>
      <xdr:row>38</xdr:row>
      <xdr:rowOff>4318</xdr:rowOff>
    </xdr:to>
    <xdr:cxnSp macro="">
      <xdr:nvCxnSpPr>
        <xdr:cNvPr id="521" name="直線コネクタ 520"/>
        <xdr:cNvCxnSpPr/>
      </xdr:nvCxnSpPr>
      <xdr:spPr>
        <a:xfrm flipV="1">
          <a:off x="15481300" y="6330061"/>
          <a:ext cx="838200" cy="18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2" name="消防費平均値テキスト"/>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15875</xdr:rowOff>
    </xdr:from>
    <xdr:to>
      <xdr:col>81</xdr:col>
      <xdr:colOff>50800</xdr:colOff>
      <xdr:row>38</xdr:row>
      <xdr:rowOff>4318</xdr:rowOff>
    </xdr:to>
    <xdr:cxnSp macro="">
      <xdr:nvCxnSpPr>
        <xdr:cNvPr id="524" name="直線コネクタ 523"/>
        <xdr:cNvCxnSpPr/>
      </xdr:nvCxnSpPr>
      <xdr:spPr>
        <a:xfrm>
          <a:off x="14592300" y="6359525"/>
          <a:ext cx="889000" cy="1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15875</xdr:rowOff>
    </xdr:from>
    <xdr:to>
      <xdr:col>76</xdr:col>
      <xdr:colOff>114300</xdr:colOff>
      <xdr:row>37</xdr:row>
      <xdr:rowOff>42037</xdr:rowOff>
    </xdr:to>
    <xdr:cxnSp macro="">
      <xdr:nvCxnSpPr>
        <xdr:cNvPr id="527" name="直線コネクタ 526"/>
        <xdr:cNvCxnSpPr/>
      </xdr:nvCxnSpPr>
      <xdr:spPr>
        <a:xfrm flipV="1">
          <a:off x="13703300" y="6359525"/>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147828</xdr:rowOff>
    </xdr:from>
    <xdr:to>
      <xdr:col>71</xdr:col>
      <xdr:colOff>177800</xdr:colOff>
      <xdr:row>37</xdr:row>
      <xdr:rowOff>42037</xdr:rowOff>
    </xdr:to>
    <xdr:cxnSp macro="">
      <xdr:nvCxnSpPr>
        <xdr:cNvPr id="530" name="直線コネクタ 529"/>
        <xdr:cNvCxnSpPr/>
      </xdr:nvCxnSpPr>
      <xdr:spPr>
        <a:xfrm>
          <a:off x="12814300" y="6320028"/>
          <a:ext cx="8890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2" name="テキスト ボックス 531"/>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107061</xdr:rowOff>
    </xdr:from>
    <xdr:to>
      <xdr:col>85</xdr:col>
      <xdr:colOff>177800</xdr:colOff>
      <xdr:row>37</xdr:row>
      <xdr:rowOff>37211</xdr:rowOff>
    </xdr:to>
    <xdr:sp macro="" textlink="">
      <xdr:nvSpPr>
        <xdr:cNvPr id="540" name="楕円 539"/>
        <xdr:cNvSpPr/>
      </xdr:nvSpPr>
      <xdr:spPr>
        <a:xfrm>
          <a:off x="16268700" y="62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85488</xdr:rowOff>
    </xdr:from>
    <xdr:ext cx="534377" cy="259045"/>
    <xdr:sp macro="" textlink="">
      <xdr:nvSpPr>
        <xdr:cNvPr id="541" name="消防費該当値テキスト"/>
        <xdr:cNvSpPr txBox="1"/>
      </xdr:nvSpPr>
      <xdr:spPr>
        <a:xfrm>
          <a:off x="16370300" y="62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124968</xdr:rowOff>
    </xdr:from>
    <xdr:to>
      <xdr:col>81</xdr:col>
      <xdr:colOff>101600</xdr:colOff>
      <xdr:row>38</xdr:row>
      <xdr:rowOff>55118</xdr:rowOff>
    </xdr:to>
    <xdr:sp macro="" textlink="">
      <xdr:nvSpPr>
        <xdr:cNvPr id="542" name="楕円 541"/>
        <xdr:cNvSpPr/>
      </xdr:nvSpPr>
      <xdr:spPr>
        <a:xfrm>
          <a:off x="15430500" y="64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46245</xdr:rowOff>
    </xdr:from>
    <xdr:ext cx="534377" cy="259045"/>
    <xdr:sp macro="" textlink="">
      <xdr:nvSpPr>
        <xdr:cNvPr id="543" name="テキスト ボックス 542"/>
        <xdr:cNvSpPr txBox="1"/>
      </xdr:nvSpPr>
      <xdr:spPr>
        <a:xfrm>
          <a:off x="15214111" y="656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136525</xdr:rowOff>
    </xdr:from>
    <xdr:to>
      <xdr:col>76</xdr:col>
      <xdr:colOff>165100</xdr:colOff>
      <xdr:row>37</xdr:row>
      <xdr:rowOff>66675</xdr:rowOff>
    </xdr:to>
    <xdr:sp macro="" textlink="">
      <xdr:nvSpPr>
        <xdr:cNvPr id="544" name="楕円 543"/>
        <xdr:cNvSpPr/>
      </xdr:nvSpPr>
      <xdr:spPr>
        <a:xfrm>
          <a:off x="14541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57802</xdr:rowOff>
    </xdr:from>
    <xdr:ext cx="534377" cy="259045"/>
    <xdr:sp macro="" textlink="">
      <xdr:nvSpPr>
        <xdr:cNvPr id="545" name="テキスト ボックス 544"/>
        <xdr:cNvSpPr txBox="1"/>
      </xdr:nvSpPr>
      <xdr:spPr>
        <a:xfrm>
          <a:off x="14325111" y="640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162687</xdr:rowOff>
    </xdr:from>
    <xdr:to>
      <xdr:col>72</xdr:col>
      <xdr:colOff>38100</xdr:colOff>
      <xdr:row>37</xdr:row>
      <xdr:rowOff>92837</xdr:rowOff>
    </xdr:to>
    <xdr:sp macro="" textlink="">
      <xdr:nvSpPr>
        <xdr:cNvPr id="546" name="楕円 545"/>
        <xdr:cNvSpPr/>
      </xdr:nvSpPr>
      <xdr:spPr>
        <a:xfrm>
          <a:off x="13652500" y="633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83964</xdr:rowOff>
    </xdr:from>
    <xdr:ext cx="534377" cy="259045"/>
    <xdr:sp macro="" textlink="">
      <xdr:nvSpPr>
        <xdr:cNvPr id="547" name="テキスト ボックス 546"/>
        <xdr:cNvSpPr txBox="1"/>
      </xdr:nvSpPr>
      <xdr:spPr>
        <a:xfrm>
          <a:off x="13436111" y="64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97028</xdr:rowOff>
    </xdr:from>
    <xdr:to>
      <xdr:col>67</xdr:col>
      <xdr:colOff>101600</xdr:colOff>
      <xdr:row>37</xdr:row>
      <xdr:rowOff>27178</xdr:rowOff>
    </xdr:to>
    <xdr:sp macro="" textlink="">
      <xdr:nvSpPr>
        <xdr:cNvPr id="548" name="楕円 547"/>
        <xdr:cNvSpPr/>
      </xdr:nvSpPr>
      <xdr:spPr>
        <a:xfrm>
          <a:off x="12763500" y="626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18305</xdr:rowOff>
    </xdr:from>
    <xdr:ext cx="534377" cy="259045"/>
    <xdr:sp macro="" textlink="">
      <xdr:nvSpPr>
        <xdr:cNvPr id="549" name="テキスト ボックス 548"/>
        <xdr:cNvSpPr txBox="1"/>
      </xdr:nvSpPr>
      <xdr:spPr>
        <a:xfrm>
          <a:off x="12547111" y="63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166922</xdr:rowOff>
    </xdr:from>
    <xdr:to>
      <xdr:col>85</xdr:col>
      <xdr:colOff>127000</xdr:colOff>
      <xdr:row>56</xdr:row>
      <xdr:rowOff>24562</xdr:rowOff>
    </xdr:to>
    <xdr:cxnSp macro="">
      <xdr:nvCxnSpPr>
        <xdr:cNvPr id="579" name="直線コネクタ 578"/>
        <xdr:cNvCxnSpPr/>
      </xdr:nvCxnSpPr>
      <xdr:spPr>
        <a:xfrm>
          <a:off x="15481300" y="9596672"/>
          <a:ext cx="838200" cy="2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80" name="教育費平均値テキスト"/>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166922</xdr:rowOff>
    </xdr:from>
    <xdr:to>
      <xdr:col>81</xdr:col>
      <xdr:colOff>50800</xdr:colOff>
      <xdr:row>56</xdr:row>
      <xdr:rowOff>62814</xdr:rowOff>
    </xdr:to>
    <xdr:cxnSp macro="">
      <xdr:nvCxnSpPr>
        <xdr:cNvPr id="582" name="直線コネクタ 581"/>
        <xdr:cNvCxnSpPr/>
      </xdr:nvCxnSpPr>
      <xdr:spPr>
        <a:xfrm flipV="1">
          <a:off x="14592300" y="9596672"/>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4" name="テキスト ボックス 583"/>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51803</xdr:rowOff>
    </xdr:from>
    <xdr:to>
      <xdr:col>76</xdr:col>
      <xdr:colOff>114300</xdr:colOff>
      <xdr:row>56</xdr:row>
      <xdr:rowOff>62814</xdr:rowOff>
    </xdr:to>
    <xdr:cxnSp macro="">
      <xdr:nvCxnSpPr>
        <xdr:cNvPr id="585" name="直線コネクタ 584"/>
        <xdr:cNvCxnSpPr/>
      </xdr:nvCxnSpPr>
      <xdr:spPr>
        <a:xfrm>
          <a:off x="13703300" y="9653003"/>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73023</xdr:rowOff>
    </xdr:from>
    <xdr:ext cx="534377" cy="259045"/>
    <xdr:sp macro="" textlink="">
      <xdr:nvSpPr>
        <xdr:cNvPr id="587" name="テキスト ボックス 586"/>
        <xdr:cNvSpPr txBox="1"/>
      </xdr:nvSpPr>
      <xdr:spPr>
        <a:xfrm>
          <a:off x="14325111" y="98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171304</xdr:rowOff>
    </xdr:from>
    <xdr:to>
      <xdr:col>71</xdr:col>
      <xdr:colOff>177800</xdr:colOff>
      <xdr:row>56</xdr:row>
      <xdr:rowOff>51803</xdr:rowOff>
    </xdr:to>
    <xdr:cxnSp macro="">
      <xdr:nvCxnSpPr>
        <xdr:cNvPr id="588" name="直線コネクタ 587"/>
        <xdr:cNvCxnSpPr/>
      </xdr:nvCxnSpPr>
      <xdr:spPr>
        <a:xfrm>
          <a:off x="12814300" y="9601054"/>
          <a:ext cx="889000" cy="5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9644</xdr:rowOff>
    </xdr:from>
    <xdr:ext cx="534377" cy="259045"/>
    <xdr:sp macro="" textlink="">
      <xdr:nvSpPr>
        <xdr:cNvPr id="590" name="テキスト ボックス 589"/>
        <xdr:cNvSpPr txBox="1"/>
      </xdr:nvSpPr>
      <xdr:spPr>
        <a:xfrm>
          <a:off x="13436111" y="97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116552</xdr:rowOff>
    </xdr:from>
    <xdr:ext cx="534377" cy="259045"/>
    <xdr:sp macro="" textlink="">
      <xdr:nvSpPr>
        <xdr:cNvPr id="592" name="テキスト ボックス 591"/>
        <xdr:cNvSpPr txBox="1"/>
      </xdr:nvSpPr>
      <xdr:spPr>
        <a:xfrm>
          <a:off x="12547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145212</xdr:rowOff>
    </xdr:from>
    <xdr:to>
      <xdr:col>85</xdr:col>
      <xdr:colOff>177800</xdr:colOff>
      <xdr:row>56</xdr:row>
      <xdr:rowOff>75362</xdr:rowOff>
    </xdr:to>
    <xdr:sp macro="" textlink="">
      <xdr:nvSpPr>
        <xdr:cNvPr id="598" name="楕円 597"/>
        <xdr:cNvSpPr/>
      </xdr:nvSpPr>
      <xdr:spPr>
        <a:xfrm>
          <a:off x="16268700" y="95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168089</xdr:rowOff>
    </xdr:from>
    <xdr:ext cx="534377" cy="259045"/>
    <xdr:sp macro="" textlink="">
      <xdr:nvSpPr>
        <xdr:cNvPr id="599" name="教育費該当値テキスト"/>
        <xdr:cNvSpPr txBox="1"/>
      </xdr:nvSpPr>
      <xdr:spPr>
        <a:xfrm>
          <a:off x="16370300" y="942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116122</xdr:rowOff>
    </xdr:from>
    <xdr:to>
      <xdr:col>81</xdr:col>
      <xdr:colOff>101600</xdr:colOff>
      <xdr:row>56</xdr:row>
      <xdr:rowOff>46272</xdr:rowOff>
    </xdr:to>
    <xdr:sp macro="" textlink="">
      <xdr:nvSpPr>
        <xdr:cNvPr id="600" name="楕円 599"/>
        <xdr:cNvSpPr/>
      </xdr:nvSpPr>
      <xdr:spPr>
        <a:xfrm>
          <a:off x="15430500" y="95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62799</xdr:rowOff>
    </xdr:from>
    <xdr:ext cx="534377" cy="259045"/>
    <xdr:sp macro="" textlink="">
      <xdr:nvSpPr>
        <xdr:cNvPr id="601" name="テキスト ボックス 600"/>
        <xdr:cNvSpPr txBox="1"/>
      </xdr:nvSpPr>
      <xdr:spPr>
        <a:xfrm>
          <a:off x="15214111" y="93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12014</xdr:rowOff>
    </xdr:from>
    <xdr:to>
      <xdr:col>76</xdr:col>
      <xdr:colOff>165100</xdr:colOff>
      <xdr:row>56</xdr:row>
      <xdr:rowOff>113614</xdr:rowOff>
    </xdr:to>
    <xdr:sp macro="" textlink="">
      <xdr:nvSpPr>
        <xdr:cNvPr id="602" name="楕円 601"/>
        <xdr:cNvSpPr/>
      </xdr:nvSpPr>
      <xdr:spPr>
        <a:xfrm>
          <a:off x="14541500" y="96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130141</xdr:rowOff>
    </xdr:from>
    <xdr:ext cx="534377" cy="259045"/>
    <xdr:sp macro="" textlink="">
      <xdr:nvSpPr>
        <xdr:cNvPr id="603" name="テキスト ボックス 602"/>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1003</xdr:rowOff>
    </xdr:from>
    <xdr:to>
      <xdr:col>72</xdr:col>
      <xdr:colOff>38100</xdr:colOff>
      <xdr:row>56</xdr:row>
      <xdr:rowOff>102603</xdr:rowOff>
    </xdr:to>
    <xdr:sp macro="" textlink="">
      <xdr:nvSpPr>
        <xdr:cNvPr id="604" name="楕円 603"/>
        <xdr:cNvSpPr/>
      </xdr:nvSpPr>
      <xdr:spPr>
        <a:xfrm>
          <a:off x="13652500" y="96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119130</xdr:rowOff>
    </xdr:from>
    <xdr:ext cx="534377" cy="259045"/>
    <xdr:sp macro="" textlink="">
      <xdr:nvSpPr>
        <xdr:cNvPr id="605" name="テキスト ボックス 604"/>
        <xdr:cNvSpPr txBox="1"/>
      </xdr:nvSpPr>
      <xdr:spPr>
        <a:xfrm>
          <a:off x="13436111" y="93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120504</xdr:rowOff>
    </xdr:from>
    <xdr:to>
      <xdr:col>67</xdr:col>
      <xdr:colOff>101600</xdr:colOff>
      <xdr:row>56</xdr:row>
      <xdr:rowOff>50654</xdr:rowOff>
    </xdr:to>
    <xdr:sp macro="" textlink="">
      <xdr:nvSpPr>
        <xdr:cNvPr id="606" name="楕円 605"/>
        <xdr:cNvSpPr/>
      </xdr:nvSpPr>
      <xdr:spPr>
        <a:xfrm>
          <a:off x="12763500" y="95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67181</xdr:rowOff>
    </xdr:from>
    <xdr:ext cx="534377" cy="259045"/>
    <xdr:sp macro="" textlink="">
      <xdr:nvSpPr>
        <xdr:cNvPr id="607" name="テキスト ボックス 606"/>
        <xdr:cNvSpPr txBox="1"/>
      </xdr:nvSpPr>
      <xdr:spPr>
        <a:xfrm>
          <a:off x="12547111" y="932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107238</xdr:rowOff>
    </xdr:from>
    <xdr:to>
      <xdr:col>85</xdr:col>
      <xdr:colOff>127000</xdr:colOff>
      <xdr:row>79</xdr:row>
      <xdr:rowOff>11379</xdr:rowOff>
    </xdr:to>
    <xdr:cxnSp macro="">
      <xdr:nvCxnSpPr>
        <xdr:cNvPr id="636" name="直線コネクタ 635"/>
        <xdr:cNvCxnSpPr/>
      </xdr:nvCxnSpPr>
      <xdr:spPr>
        <a:xfrm flipV="1">
          <a:off x="15481300" y="13480338"/>
          <a:ext cx="8382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36237</xdr:rowOff>
    </xdr:from>
    <xdr:ext cx="469744" cy="259045"/>
    <xdr:sp macro="" textlink="">
      <xdr:nvSpPr>
        <xdr:cNvPr id="637" name="災害復旧費平均値テキスト"/>
        <xdr:cNvSpPr txBox="1"/>
      </xdr:nvSpPr>
      <xdr:spPr>
        <a:xfrm>
          <a:off x="16370300" y="1340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11379</xdr:rowOff>
    </xdr:from>
    <xdr:to>
      <xdr:col>81</xdr:col>
      <xdr:colOff>50800</xdr:colOff>
      <xdr:row>79</xdr:row>
      <xdr:rowOff>29439</xdr:rowOff>
    </xdr:to>
    <xdr:cxnSp macro="">
      <xdr:nvCxnSpPr>
        <xdr:cNvPr id="639" name="直線コネクタ 638"/>
        <xdr:cNvCxnSpPr/>
      </xdr:nvCxnSpPr>
      <xdr:spPr>
        <a:xfrm flipV="1">
          <a:off x="14592300" y="13555929"/>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66624</xdr:rowOff>
    </xdr:from>
    <xdr:to>
      <xdr:col>76</xdr:col>
      <xdr:colOff>114300</xdr:colOff>
      <xdr:row>79</xdr:row>
      <xdr:rowOff>29439</xdr:rowOff>
    </xdr:to>
    <xdr:cxnSp macro="">
      <xdr:nvCxnSpPr>
        <xdr:cNvPr id="642" name="直線コネクタ 641"/>
        <xdr:cNvCxnSpPr/>
      </xdr:nvCxnSpPr>
      <xdr:spPr>
        <a:xfrm>
          <a:off x="13703300" y="13439724"/>
          <a:ext cx="889000" cy="1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66624</xdr:rowOff>
    </xdr:from>
    <xdr:to>
      <xdr:col>71</xdr:col>
      <xdr:colOff>177800</xdr:colOff>
      <xdr:row>78</xdr:row>
      <xdr:rowOff>159131</xdr:rowOff>
    </xdr:to>
    <xdr:cxnSp macro="">
      <xdr:nvCxnSpPr>
        <xdr:cNvPr id="645" name="直線コネクタ 644"/>
        <xdr:cNvCxnSpPr/>
      </xdr:nvCxnSpPr>
      <xdr:spPr>
        <a:xfrm flipV="1">
          <a:off x="12814300" y="13439724"/>
          <a:ext cx="889000" cy="9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50029</xdr:rowOff>
    </xdr:from>
    <xdr:ext cx="378565" cy="259045"/>
    <xdr:sp macro="" textlink="">
      <xdr:nvSpPr>
        <xdr:cNvPr id="647" name="テキスト ボックス 646"/>
        <xdr:cNvSpPr txBox="1"/>
      </xdr:nvSpPr>
      <xdr:spPr>
        <a:xfrm>
          <a:off x="13514017" y="1359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34028</xdr:rowOff>
    </xdr:from>
    <xdr:ext cx="378565" cy="259045"/>
    <xdr:sp macro="" textlink="">
      <xdr:nvSpPr>
        <xdr:cNvPr id="649" name="テキスト ボックス 648"/>
        <xdr:cNvSpPr txBox="1"/>
      </xdr:nvSpPr>
      <xdr:spPr>
        <a:xfrm>
          <a:off x="12625017"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56438</xdr:rowOff>
    </xdr:from>
    <xdr:to>
      <xdr:col>85</xdr:col>
      <xdr:colOff>177800</xdr:colOff>
      <xdr:row>78</xdr:row>
      <xdr:rowOff>158038</xdr:rowOff>
    </xdr:to>
    <xdr:sp macro="" textlink="">
      <xdr:nvSpPr>
        <xdr:cNvPr id="655" name="楕円 654"/>
        <xdr:cNvSpPr/>
      </xdr:nvSpPr>
      <xdr:spPr>
        <a:xfrm>
          <a:off x="16268700" y="134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15815</xdr:rowOff>
    </xdr:from>
    <xdr:ext cx="469744" cy="259045"/>
    <xdr:sp macro="" textlink="">
      <xdr:nvSpPr>
        <xdr:cNvPr id="656" name="災害復旧費該当値テキスト"/>
        <xdr:cNvSpPr txBox="1"/>
      </xdr:nvSpPr>
      <xdr:spPr>
        <a:xfrm>
          <a:off x="16370300" y="1321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132029</xdr:rowOff>
    </xdr:from>
    <xdr:to>
      <xdr:col>81</xdr:col>
      <xdr:colOff>101600</xdr:colOff>
      <xdr:row>79</xdr:row>
      <xdr:rowOff>62179</xdr:rowOff>
    </xdr:to>
    <xdr:sp macro="" textlink="">
      <xdr:nvSpPr>
        <xdr:cNvPr id="657" name="楕円 656"/>
        <xdr:cNvSpPr/>
      </xdr:nvSpPr>
      <xdr:spPr>
        <a:xfrm>
          <a:off x="15430500" y="1350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53306</xdr:rowOff>
    </xdr:from>
    <xdr:ext cx="378565" cy="259045"/>
    <xdr:sp macro="" textlink="">
      <xdr:nvSpPr>
        <xdr:cNvPr id="658" name="テキスト ボックス 657"/>
        <xdr:cNvSpPr txBox="1"/>
      </xdr:nvSpPr>
      <xdr:spPr>
        <a:xfrm>
          <a:off x="15292017" y="13597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150089</xdr:rowOff>
    </xdr:from>
    <xdr:to>
      <xdr:col>76</xdr:col>
      <xdr:colOff>165100</xdr:colOff>
      <xdr:row>79</xdr:row>
      <xdr:rowOff>80239</xdr:rowOff>
    </xdr:to>
    <xdr:sp macro="" textlink="">
      <xdr:nvSpPr>
        <xdr:cNvPr id="659" name="楕円 658"/>
        <xdr:cNvSpPr/>
      </xdr:nvSpPr>
      <xdr:spPr>
        <a:xfrm>
          <a:off x="14541500" y="135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71366</xdr:rowOff>
    </xdr:from>
    <xdr:ext cx="378565" cy="259045"/>
    <xdr:sp macro="" textlink="">
      <xdr:nvSpPr>
        <xdr:cNvPr id="660" name="テキスト ボックス 659"/>
        <xdr:cNvSpPr txBox="1"/>
      </xdr:nvSpPr>
      <xdr:spPr>
        <a:xfrm>
          <a:off x="14403017" y="13615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15824</xdr:rowOff>
    </xdr:from>
    <xdr:to>
      <xdr:col>72</xdr:col>
      <xdr:colOff>38100</xdr:colOff>
      <xdr:row>78</xdr:row>
      <xdr:rowOff>117424</xdr:rowOff>
    </xdr:to>
    <xdr:sp macro="" textlink="">
      <xdr:nvSpPr>
        <xdr:cNvPr id="661" name="楕円 660"/>
        <xdr:cNvSpPr/>
      </xdr:nvSpPr>
      <xdr:spPr>
        <a:xfrm>
          <a:off x="13652500" y="133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133951</xdr:rowOff>
    </xdr:from>
    <xdr:ext cx="469744" cy="259045"/>
    <xdr:sp macro="" textlink="">
      <xdr:nvSpPr>
        <xdr:cNvPr id="662" name="テキスト ボックス 661"/>
        <xdr:cNvSpPr txBox="1"/>
      </xdr:nvSpPr>
      <xdr:spPr>
        <a:xfrm>
          <a:off x="13468428" y="131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108331</xdr:rowOff>
    </xdr:from>
    <xdr:to>
      <xdr:col>67</xdr:col>
      <xdr:colOff>101600</xdr:colOff>
      <xdr:row>79</xdr:row>
      <xdr:rowOff>38481</xdr:rowOff>
    </xdr:to>
    <xdr:sp macro="" textlink="">
      <xdr:nvSpPr>
        <xdr:cNvPr id="663" name="楕円 662"/>
        <xdr:cNvSpPr/>
      </xdr:nvSpPr>
      <xdr:spPr>
        <a:xfrm>
          <a:off x="12763500" y="134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55008</xdr:rowOff>
    </xdr:from>
    <xdr:ext cx="378565" cy="259045"/>
    <xdr:sp macro="" textlink="">
      <xdr:nvSpPr>
        <xdr:cNvPr id="664" name="テキスト ボックス 663"/>
        <xdr:cNvSpPr txBox="1"/>
      </xdr:nvSpPr>
      <xdr:spPr>
        <a:xfrm>
          <a:off x="12625017" y="1325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61957</xdr:rowOff>
    </xdr:from>
    <xdr:to>
      <xdr:col>85</xdr:col>
      <xdr:colOff>127000</xdr:colOff>
      <xdr:row>95</xdr:row>
      <xdr:rowOff>76758</xdr:rowOff>
    </xdr:to>
    <xdr:cxnSp macro="">
      <xdr:nvCxnSpPr>
        <xdr:cNvPr id="693" name="直線コネクタ 692"/>
        <xdr:cNvCxnSpPr/>
      </xdr:nvCxnSpPr>
      <xdr:spPr>
        <a:xfrm>
          <a:off x="15481300" y="16349707"/>
          <a:ext cx="838200" cy="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4" name="公債費平均値テキスト"/>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50242</xdr:rowOff>
    </xdr:from>
    <xdr:to>
      <xdr:col>81</xdr:col>
      <xdr:colOff>50800</xdr:colOff>
      <xdr:row>95</xdr:row>
      <xdr:rowOff>61957</xdr:rowOff>
    </xdr:to>
    <xdr:cxnSp macro="">
      <xdr:nvCxnSpPr>
        <xdr:cNvPr id="696" name="直線コネクタ 695"/>
        <xdr:cNvCxnSpPr/>
      </xdr:nvCxnSpPr>
      <xdr:spPr>
        <a:xfrm>
          <a:off x="14592300" y="16337992"/>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134097</xdr:rowOff>
    </xdr:from>
    <xdr:ext cx="534377" cy="259045"/>
    <xdr:sp macro="" textlink="">
      <xdr:nvSpPr>
        <xdr:cNvPr id="698" name="テキスト ボックス 697"/>
        <xdr:cNvSpPr txBox="1"/>
      </xdr:nvSpPr>
      <xdr:spPr>
        <a:xfrm>
          <a:off x="15214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9455</xdr:rowOff>
    </xdr:from>
    <xdr:to>
      <xdr:col>76</xdr:col>
      <xdr:colOff>114300</xdr:colOff>
      <xdr:row>95</xdr:row>
      <xdr:rowOff>50242</xdr:rowOff>
    </xdr:to>
    <xdr:cxnSp macro="">
      <xdr:nvCxnSpPr>
        <xdr:cNvPr id="699" name="直線コネクタ 698"/>
        <xdr:cNvCxnSpPr/>
      </xdr:nvCxnSpPr>
      <xdr:spPr>
        <a:xfrm>
          <a:off x="13703300" y="16297205"/>
          <a:ext cx="889000" cy="4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108571</xdr:rowOff>
    </xdr:from>
    <xdr:ext cx="534377" cy="259045"/>
    <xdr:sp macro="" textlink="">
      <xdr:nvSpPr>
        <xdr:cNvPr id="701" name="テキスト ボックス 700"/>
        <xdr:cNvSpPr txBox="1"/>
      </xdr:nvSpPr>
      <xdr:spPr>
        <a:xfrm>
          <a:off x="14325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160655</xdr:rowOff>
    </xdr:from>
    <xdr:to>
      <xdr:col>71</xdr:col>
      <xdr:colOff>177800</xdr:colOff>
      <xdr:row>95</xdr:row>
      <xdr:rowOff>9455</xdr:rowOff>
    </xdr:to>
    <xdr:cxnSp macro="">
      <xdr:nvCxnSpPr>
        <xdr:cNvPr id="702" name="直線コネクタ 701"/>
        <xdr:cNvCxnSpPr/>
      </xdr:nvCxnSpPr>
      <xdr:spPr>
        <a:xfrm>
          <a:off x="12814300" y="16276955"/>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154385</xdr:rowOff>
    </xdr:from>
    <xdr:ext cx="534377" cy="259045"/>
    <xdr:sp macro="" textlink="">
      <xdr:nvSpPr>
        <xdr:cNvPr id="704" name="テキスト ボックス 703"/>
        <xdr:cNvSpPr txBox="1"/>
      </xdr:nvSpPr>
      <xdr:spPr>
        <a:xfrm>
          <a:off x="13436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37895</xdr:rowOff>
    </xdr:from>
    <xdr:ext cx="534377" cy="259045"/>
    <xdr:sp macro="" textlink="">
      <xdr:nvSpPr>
        <xdr:cNvPr id="706" name="テキスト ボックス 705"/>
        <xdr:cNvSpPr txBox="1"/>
      </xdr:nvSpPr>
      <xdr:spPr>
        <a:xfrm>
          <a:off x="12547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25958</xdr:rowOff>
    </xdr:from>
    <xdr:to>
      <xdr:col>85</xdr:col>
      <xdr:colOff>177800</xdr:colOff>
      <xdr:row>95</xdr:row>
      <xdr:rowOff>127558</xdr:rowOff>
    </xdr:to>
    <xdr:sp macro="" textlink="">
      <xdr:nvSpPr>
        <xdr:cNvPr id="712" name="楕円 711"/>
        <xdr:cNvSpPr/>
      </xdr:nvSpPr>
      <xdr:spPr>
        <a:xfrm>
          <a:off x="16268700" y="163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48835</xdr:rowOff>
    </xdr:from>
    <xdr:ext cx="534377" cy="259045"/>
    <xdr:sp macro="" textlink="">
      <xdr:nvSpPr>
        <xdr:cNvPr id="713" name="公債費該当値テキスト"/>
        <xdr:cNvSpPr txBox="1"/>
      </xdr:nvSpPr>
      <xdr:spPr>
        <a:xfrm>
          <a:off x="16370300" y="161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11157</xdr:rowOff>
    </xdr:from>
    <xdr:to>
      <xdr:col>81</xdr:col>
      <xdr:colOff>101600</xdr:colOff>
      <xdr:row>95</xdr:row>
      <xdr:rowOff>112757</xdr:rowOff>
    </xdr:to>
    <xdr:sp macro="" textlink="">
      <xdr:nvSpPr>
        <xdr:cNvPr id="714" name="楕円 713"/>
        <xdr:cNvSpPr/>
      </xdr:nvSpPr>
      <xdr:spPr>
        <a:xfrm>
          <a:off x="15430500" y="162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129284</xdr:rowOff>
    </xdr:from>
    <xdr:ext cx="534377" cy="259045"/>
    <xdr:sp macro="" textlink="">
      <xdr:nvSpPr>
        <xdr:cNvPr id="715" name="テキスト ボックス 714"/>
        <xdr:cNvSpPr txBox="1"/>
      </xdr:nvSpPr>
      <xdr:spPr>
        <a:xfrm>
          <a:off x="15214111" y="160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170892</xdr:rowOff>
    </xdr:from>
    <xdr:to>
      <xdr:col>76</xdr:col>
      <xdr:colOff>165100</xdr:colOff>
      <xdr:row>95</xdr:row>
      <xdr:rowOff>101042</xdr:rowOff>
    </xdr:to>
    <xdr:sp macro="" textlink="">
      <xdr:nvSpPr>
        <xdr:cNvPr id="716" name="楕円 715"/>
        <xdr:cNvSpPr/>
      </xdr:nvSpPr>
      <xdr:spPr>
        <a:xfrm>
          <a:off x="14541500" y="1628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117569</xdr:rowOff>
    </xdr:from>
    <xdr:ext cx="534377" cy="259045"/>
    <xdr:sp macro="" textlink="">
      <xdr:nvSpPr>
        <xdr:cNvPr id="717" name="テキスト ボックス 716"/>
        <xdr:cNvSpPr txBox="1"/>
      </xdr:nvSpPr>
      <xdr:spPr>
        <a:xfrm>
          <a:off x="14325111" y="1606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130105</xdr:rowOff>
    </xdr:from>
    <xdr:to>
      <xdr:col>72</xdr:col>
      <xdr:colOff>38100</xdr:colOff>
      <xdr:row>95</xdr:row>
      <xdr:rowOff>60255</xdr:rowOff>
    </xdr:to>
    <xdr:sp macro="" textlink="">
      <xdr:nvSpPr>
        <xdr:cNvPr id="718" name="楕円 717"/>
        <xdr:cNvSpPr/>
      </xdr:nvSpPr>
      <xdr:spPr>
        <a:xfrm>
          <a:off x="13652500" y="162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76782</xdr:rowOff>
    </xdr:from>
    <xdr:ext cx="534377" cy="259045"/>
    <xdr:sp macro="" textlink="">
      <xdr:nvSpPr>
        <xdr:cNvPr id="719" name="テキスト ボックス 718"/>
        <xdr:cNvSpPr txBox="1"/>
      </xdr:nvSpPr>
      <xdr:spPr>
        <a:xfrm>
          <a:off x="13436111" y="1602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109855</xdr:rowOff>
    </xdr:from>
    <xdr:to>
      <xdr:col>67</xdr:col>
      <xdr:colOff>101600</xdr:colOff>
      <xdr:row>95</xdr:row>
      <xdr:rowOff>40005</xdr:rowOff>
    </xdr:to>
    <xdr:sp macro="" textlink="">
      <xdr:nvSpPr>
        <xdr:cNvPr id="720" name="楕円 719"/>
        <xdr:cNvSpPr/>
      </xdr:nvSpPr>
      <xdr:spPr>
        <a:xfrm>
          <a:off x="12763500" y="162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56532</xdr:rowOff>
    </xdr:from>
    <xdr:ext cx="534377" cy="259045"/>
    <xdr:sp macro="" textlink="">
      <xdr:nvSpPr>
        <xdr:cNvPr id="721" name="テキスト ボックス 720"/>
        <xdr:cNvSpPr txBox="1"/>
      </xdr:nvSpPr>
      <xdr:spPr>
        <a:xfrm>
          <a:off x="12547111" y="160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313,943</a:t>
          </a:r>
          <a:r>
            <a:rPr kumimoji="1" lang="ja-JP" altLang="en-US" sz="1300">
              <a:latin typeface="ＭＳ Ｐゴシック" panose="020B0600070205080204" pitchFamily="50" charset="-128"/>
              <a:ea typeface="ＭＳ Ｐゴシック" panose="020B0600070205080204" pitchFamily="50" charset="-128"/>
            </a:rPr>
            <a:t>円となっている。このうち、約</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％を占める民生費については、住民一人当たり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107,063</a:t>
          </a:r>
          <a:r>
            <a:rPr kumimoji="1" lang="ja-JP" altLang="en-US" sz="1300">
              <a:latin typeface="ＭＳ Ｐゴシック" panose="020B0600070205080204" pitchFamily="50" charset="-128"/>
              <a:ea typeface="ＭＳ Ｐゴシック" panose="020B0600070205080204" pitchFamily="50" charset="-128"/>
            </a:rPr>
            <a:t>円となっており、類似団体の中で最も低いコストとなっている。これは、高齢化率や生活保護率が全国平均に比べて低く、扶助対象者が少ないことによるが、近年は子ども・子育て支援新制度による給付費増加の影響もあり、民生費全体として増加傾向にある。将来的には、高齢化に伴う医療費や社会保障経費の急激な増加が見込まれることから、公費負担の見直し等により扶助費増加の抑制に努め、持続可能なまちづくりを行うことが必要である。</a:t>
          </a:r>
        </a:p>
        <a:p>
          <a:r>
            <a:rPr kumimoji="1" lang="ja-JP" altLang="en-US" sz="1300">
              <a:latin typeface="ＭＳ Ｐゴシック" panose="020B0600070205080204" pitchFamily="50" charset="-128"/>
              <a:ea typeface="ＭＳ Ｐゴシック" panose="020B0600070205080204" pitchFamily="50" charset="-128"/>
            </a:rPr>
            <a:t>　消防費については、消防特殊車両の更新に伴い前年度より増加している一方、土木費については公園植栽管理の見直しや西日本豪雨災害をはじめとした災害対応の影響による道路橋梁修繕の事業未着手などで前年度より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歳入では地方消費税交付金などは増となった一方で、固定資産税や普通交付税、基金からの繰入金が減となり、歳入全体では減収となった。歳出では行財政構造改革による事業見直しや人件費抑制により歳出全体で減少したこともあり、実質収支の黒字を確保した。</a:t>
          </a:r>
        </a:p>
        <a:p>
          <a:r>
            <a:rPr kumimoji="1" lang="ja-JP" altLang="en-US" sz="1200">
              <a:latin typeface="ＭＳ ゴシック" pitchFamily="49" charset="-128"/>
              <a:ea typeface="ＭＳ ゴシック" pitchFamily="49" charset="-128"/>
            </a:rPr>
            <a:t>昨年度に取り崩しを行った財政調整基金については、</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年度は取り崩しを行わなかった。今後も歳出の抑制に努めるとともに、実質収支比率の改善等、健全な財政運営に努める。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連結実質赤字比率は、これまで常に黒字となっており、前年度に引き続き平成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年度も全会計で黒字となった。</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年度の黒字は、標準財政規模比で</a:t>
          </a:r>
          <a:r>
            <a:rPr kumimoji="1" lang="en-US" altLang="ja-JP" sz="1400">
              <a:latin typeface="ＭＳ ゴシック" pitchFamily="49" charset="-128"/>
              <a:ea typeface="ＭＳ ゴシック" pitchFamily="49" charset="-128"/>
            </a:rPr>
            <a:t>24.3%</a:t>
          </a:r>
          <a:r>
            <a:rPr kumimoji="1" lang="ja-JP" altLang="en-US" sz="1400">
              <a:latin typeface="ＭＳ ゴシック" pitchFamily="49" charset="-128"/>
              <a:ea typeface="ＭＳ ゴシック" pitchFamily="49" charset="-128"/>
            </a:rPr>
            <a:t>で前年度比で</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％減となった。</a:t>
          </a:r>
        </a:p>
        <a:p>
          <a:r>
            <a:rPr kumimoji="1" lang="ja-JP" altLang="en-US" sz="1400">
              <a:latin typeface="ＭＳ ゴシック" pitchFamily="49" charset="-128"/>
              <a:ea typeface="ＭＳ ゴシック" pitchFamily="49" charset="-128"/>
            </a:rPr>
            <a:t>　水道事業会計は、標準財政規模比で</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ポイント低下している。また、三田市民病院会計は、標準財政規模比で</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ポイント低下している。</a:t>
          </a:r>
        </a:p>
        <a:p>
          <a:r>
            <a:rPr kumimoji="1" lang="ja-JP" altLang="en-US" sz="1400">
              <a:latin typeface="ＭＳ ゴシック" pitchFamily="49" charset="-128"/>
              <a:ea typeface="ＭＳ ゴシック" pitchFamily="49" charset="-128"/>
            </a:rPr>
            <a:t>　その他の会計については、標準財政規模が変動するため多少変動するが、赤字が発生しないように健全な財政運営に努める。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C01%20&#36001;&#21209;&#24246;&#21209;/10%20&#35576;&#35519;&#26619;/R02/&#27770;&#31639;/20200820&#12304;&#20316;&#26989;&#20381;&#38972;&#65306;916&#12294;&#12305;&#24179;&#25104;30&#24180;&#24230;&#36001;&#25919;&#29366;&#27841;&#36039;&#26009;&#38598;&#12398;&#20316;&#25104;&#12395;&#12388;&#12356;&#12390;&#65288;2&#22238;&#30446;&#65289;/&#12304;&#36001;&#25919;&#29366;&#27841;&#36039;&#26009;&#38598;&#12305;_282197_&#19977;&#30000;&#24066;_2018/&#12304;&#36001;&#25919;&#29366;&#27841;&#36039;&#26009;&#38598;&#12305;_282197_&#19977;&#3000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2.1</v>
          </cell>
          <cell r="CF51">
            <v>6.6</v>
          </cell>
          <cell r="CN51">
            <v>2.7</v>
          </cell>
        </row>
        <row r="53">
          <cell r="BX53">
            <v>43.9</v>
          </cell>
          <cell r="CF53">
            <v>45.8</v>
          </cell>
          <cell r="CN53">
            <v>46.8</v>
          </cell>
        </row>
        <row r="55">
          <cell r="AN55" t="str">
            <v>類似団体内平均値</v>
          </cell>
          <cell r="BX55">
            <v>17.8</v>
          </cell>
          <cell r="CF55">
            <v>15</v>
          </cell>
          <cell r="CN55">
            <v>12.2</v>
          </cell>
        </row>
        <row r="57">
          <cell r="BX57">
            <v>56.2</v>
          </cell>
          <cell r="CF57">
            <v>60.1</v>
          </cell>
          <cell r="CN57">
            <v>61.2</v>
          </cell>
        </row>
        <row r="72">
          <cell r="BP72" t="str">
            <v>H26</v>
          </cell>
          <cell r="BX72" t="str">
            <v>H27</v>
          </cell>
          <cell r="CF72" t="str">
            <v>H28</v>
          </cell>
          <cell r="CN72" t="str">
            <v>H29</v>
          </cell>
          <cell r="CV72" t="str">
            <v>H30</v>
          </cell>
        </row>
        <row r="73">
          <cell r="AN73" t="str">
            <v>当該団体値</v>
          </cell>
          <cell r="BP73">
            <v>1.7</v>
          </cell>
          <cell r="BX73">
            <v>2.1</v>
          </cell>
          <cell r="CF73">
            <v>6.6</v>
          </cell>
          <cell r="CN73">
            <v>2.7</v>
          </cell>
        </row>
        <row r="75">
          <cell r="BP75">
            <v>9.1999999999999993</v>
          </cell>
          <cell r="BX75">
            <v>8.9</v>
          </cell>
          <cell r="CF75">
            <v>8.3000000000000007</v>
          </cell>
          <cell r="CN75">
            <v>7.9</v>
          </cell>
          <cell r="CV75">
            <v>7.1</v>
          </cell>
        </row>
        <row r="77">
          <cell r="AN77" t="str">
            <v>類似団体内平均値</v>
          </cell>
          <cell r="BP77">
            <v>33.799999999999997</v>
          </cell>
          <cell r="BX77">
            <v>17.8</v>
          </cell>
          <cell r="CF77">
            <v>15</v>
          </cell>
          <cell r="CN77">
            <v>12.2</v>
          </cell>
          <cell r="CV77">
            <v>5</v>
          </cell>
        </row>
        <row r="79">
          <cell r="BP79">
            <v>7.1</v>
          </cell>
          <cell r="BX79">
            <v>5.3</v>
          </cell>
          <cell r="CF79">
            <v>5</v>
          </cell>
          <cell r="CN79">
            <v>4.8</v>
          </cell>
          <cell r="CV79">
            <v>4.5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35991569</v>
      </c>
      <c r="BO4" s="392"/>
      <c r="BP4" s="392"/>
      <c r="BQ4" s="392"/>
      <c r="BR4" s="392"/>
      <c r="BS4" s="392"/>
      <c r="BT4" s="392"/>
      <c r="BU4" s="393"/>
      <c r="BV4" s="391">
        <v>36959477</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2.1</v>
      </c>
      <c r="CU4" s="398"/>
      <c r="CV4" s="398"/>
      <c r="CW4" s="398"/>
      <c r="CX4" s="398"/>
      <c r="CY4" s="398"/>
      <c r="CZ4" s="398"/>
      <c r="DA4" s="399"/>
      <c r="DB4" s="397">
        <v>1.8</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35414707</v>
      </c>
      <c r="BO5" s="429"/>
      <c r="BP5" s="429"/>
      <c r="BQ5" s="429"/>
      <c r="BR5" s="429"/>
      <c r="BS5" s="429"/>
      <c r="BT5" s="429"/>
      <c r="BU5" s="430"/>
      <c r="BV5" s="428">
        <v>36430410</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96</v>
      </c>
      <c r="CU5" s="426"/>
      <c r="CV5" s="426"/>
      <c r="CW5" s="426"/>
      <c r="CX5" s="426"/>
      <c r="CY5" s="426"/>
      <c r="CZ5" s="426"/>
      <c r="DA5" s="427"/>
      <c r="DB5" s="425">
        <v>96</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576862</v>
      </c>
      <c r="BO6" s="429"/>
      <c r="BP6" s="429"/>
      <c r="BQ6" s="429"/>
      <c r="BR6" s="429"/>
      <c r="BS6" s="429"/>
      <c r="BT6" s="429"/>
      <c r="BU6" s="430"/>
      <c r="BV6" s="428">
        <v>529067</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102.8</v>
      </c>
      <c r="CU6" s="466"/>
      <c r="CV6" s="466"/>
      <c r="CW6" s="466"/>
      <c r="CX6" s="466"/>
      <c r="CY6" s="466"/>
      <c r="CZ6" s="466"/>
      <c r="DA6" s="467"/>
      <c r="DB6" s="465">
        <v>102.9</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100483</v>
      </c>
      <c r="BO7" s="429"/>
      <c r="BP7" s="429"/>
      <c r="BQ7" s="429"/>
      <c r="BR7" s="429"/>
      <c r="BS7" s="429"/>
      <c r="BT7" s="429"/>
      <c r="BU7" s="430"/>
      <c r="BV7" s="428">
        <v>120086</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23019951</v>
      </c>
      <c r="CU7" s="429"/>
      <c r="CV7" s="429"/>
      <c r="CW7" s="429"/>
      <c r="CX7" s="429"/>
      <c r="CY7" s="429"/>
      <c r="CZ7" s="429"/>
      <c r="DA7" s="430"/>
      <c r="DB7" s="428">
        <v>22863511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476379</v>
      </c>
      <c r="BO8" s="429"/>
      <c r="BP8" s="429"/>
      <c r="BQ8" s="429"/>
      <c r="BR8" s="429"/>
      <c r="BS8" s="429"/>
      <c r="BT8" s="429"/>
      <c r="BU8" s="430"/>
      <c r="BV8" s="428">
        <v>408981</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0.87</v>
      </c>
      <c r="CU8" s="469"/>
      <c r="CV8" s="469"/>
      <c r="CW8" s="469"/>
      <c r="CX8" s="469"/>
      <c r="CY8" s="469"/>
      <c r="CZ8" s="469"/>
      <c r="DA8" s="470"/>
      <c r="DB8" s="468">
        <v>0.85</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112691</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67398</v>
      </c>
      <c r="BO9" s="429"/>
      <c r="BP9" s="429"/>
      <c r="BQ9" s="429"/>
      <c r="BR9" s="429"/>
      <c r="BS9" s="429"/>
      <c r="BT9" s="429"/>
      <c r="BU9" s="430"/>
      <c r="BV9" s="428">
        <v>37715</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14.8</v>
      </c>
      <c r="CU9" s="426"/>
      <c r="CV9" s="426"/>
      <c r="CW9" s="426"/>
      <c r="CX9" s="426"/>
      <c r="CY9" s="426"/>
      <c r="CZ9" s="426"/>
      <c r="DA9" s="427"/>
      <c r="DB9" s="425">
        <v>15</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114216</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148</v>
      </c>
      <c r="BO10" s="429"/>
      <c r="BP10" s="429"/>
      <c r="BQ10" s="429"/>
      <c r="BR10" s="429"/>
      <c r="BS10" s="429"/>
      <c r="BT10" s="429"/>
      <c r="BU10" s="430"/>
      <c r="BV10" s="428">
        <v>563</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120</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112806</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370000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111702</v>
      </c>
      <c r="S13" s="510"/>
      <c r="T13" s="510"/>
      <c r="U13" s="510"/>
      <c r="V13" s="511"/>
      <c r="W13" s="444" t="s">
        <v>139</v>
      </c>
      <c r="X13" s="445"/>
      <c r="Y13" s="445"/>
      <c r="Z13" s="445"/>
      <c r="AA13" s="445"/>
      <c r="AB13" s="435"/>
      <c r="AC13" s="479">
        <v>1217</v>
      </c>
      <c r="AD13" s="480"/>
      <c r="AE13" s="480"/>
      <c r="AF13" s="480"/>
      <c r="AG13" s="519"/>
      <c r="AH13" s="479">
        <v>1132</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67546</v>
      </c>
      <c r="BO13" s="429"/>
      <c r="BP13" s="429"/>
      <c r="BQ13" s="429"/>
      <c r="BR13" s="429"/>
      <c r="BS13" s="429"/>
      <c r="BT13" s="429"/>
      <c r="BU13" s="430"/>
      <c r="BV13" s="428">
        <v>-331722</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7.1</v>
      </c>
      <c r="CU13" s="426"/>
      <c r="CV13" s="426"/>
      <c r="CW13" s="426"/>
      <c r="CX13" s="426"/>
      <c r="CY13" s="426"/>
      <c r="CZ13" s="426"/>
      <c r="DA13" s="427"/>
      <c r="DB13" s="425">
        <v>7.9</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113473</v>
      </c>
      <c r="S14" s="510"/>
      <c r="T14" s="510"/>
      <c r="U14" s="510"/>
      <c r="V14" s="511"/>
      <c r="W14" s="418"/>
      <c r="X14" s="419"/>
      <c r="Y14" s="419"/>
      <c r="Z14" s="419"/>
      <c r="AA14" s="419"/>
      <c r="AB14" s="408"/>
      <c r="AC14" s="512">
        <v>2.4</v>
      </c>
      <c r="AD14" s="513"/>
      <c r="AE14" s="513"/>
      <c r="AF14" s="513"/>
      <c r="AG14" s="514"/>
      <c r="AH14" s="512">
        <v>2.2999999999999998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137</v>
      </c>
      <c r="CU14" s="524"/>
      <c r="CV14" s="524"/>
      <c r="CW14" s="524"/>
      <c r="CX14" s="524"/>
      <c r="CY14" s="524"/>
      <c r="CZ14" s="524"/>
      <c r="DA14" s="525"/>
      <c r="DB14" s="523">
        <v>2.7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112387</v>
      </c>
      <c r="S15" s="510"/>
      <c r="T15" s="510"/>
      <c r="U15" s="510"/>
      <c r="V15" s="511"/>
      <c r="W15" s="444" t="s">
        <v>147</v>
      </c>
      <c r="X15" s="445"/>
      <c r="Y15" s="445"/>
      <c r="Z15" s="445"/>
      <c r="AA15" s="445"/>
      <c r="AB15" s="435"/>
      <c r="AC15" s="479">
        <v>12573</v>
      </c>
      <c r="AD15" s="480"/>
      <c r="AE15" s="480"/>
      <c r="AF15" s="480"/>
      <c r="AG15" s="519"/>
      <c r="AH15" s="479">
        <v>12620</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14988709</v>
      </c>
      <c r="BO15" s="392"/>
      <c r="BP15" s="392"/>
      <c r="BQ15" s="392"/>
      <c r="BR15" s="392"/>
      <c r="BS15" s="392"/>
      <c r="BT15" s="392"/>
      <c r="BU15" s="393"/>
      <c r="BV15" s="391">
        <v>14811181</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24.8</v>
      </c>
      <c r="AD16" s="513"/>
      <c r="AE16" s="513"/>
      <c r="AF16" s="513"/>
      <c r="AG16" s="514"/>
      <c r="AH16" s="512">
        <v>25.2</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17178687</v>
      </c>
      <c r="BO16" s="429"/>
      <c r="BP16" s="429"/>
      <c r="BQ16" s="429"/>
      <c r="BR16" s="429"/>
      <c r="BS16" s="429"/>
      <c r="BT16" s="429"/>
      <c r="BU16" s="430"/>
      <c r="BV16" s="428">
        <v>17082340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36872</v>
      </c>
      <c r="AD17" s="480"/>
      <c r="AE17" s="480"/>
      <c r="AF17" s="480"/>
      <c r="AG17" s="519"/>
      <c r="AH17" s="479">
        <v>36402</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19313065</v>
      </c>
      <c r="BO17" s="429"/>
      <c r="BP17" s="429"/>
      <c r="BQ17" s="429"/>
      <c r="BR17" s="429"/>
      <c r="BS17" s="429"/>
      <c r="BT17" s="429"/>
      <c r="BU17" s="430"/>
      <c r="BV17" s="428">
        <v>19089977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210.32</v>
      </c>
      <c r="M18" s="541"/>
      <c r="N18" s="541"/>
      <c r="O18" s="541"/>
      <c r="P18" s="541"/>
      <c r="Q18" s="541"/>
      <c r="R18" s="542"/>
      <c r="S18" s="542"/>
      <c r="T18" s="542"/>
      <c r="U18" s="542"/>
      <c r="V18" s="543"/>
      <c r="W18" s="446"/>
      <c r="X18" s="447"/>
      <c r="Y18" s="447"/>
      <c r="Z18" s="447"/>
      <c r="AA18" s="447"/>
      <c r="AB18" s="438"/>
      <c r="AC18" s="544">
        <v>72.8</v>
      </c>
      <c r="AD18" s="545"/>
      <c r="AE18" s="545"/>
      <c r="AF18" s="545"/>
      <c r="AG18" s="546"/>
      <c r="AH18" s="544">
        <v>72.599999999999994</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22430903</v>
      </c>
      <c r="BO18" s="429"/>
      <c r="BP18" s="429"/>
      <c r="BQ18" s="429"/>
      <c r="BR18" s="429"/>
      <c r="BS18" s="429"/>
      <c r="BT18" s="429"/>
      <c r="BU18" s="430"/>
      <c r="BV18" s="428">
        <v>22522485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536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25720381</v>
      </c>
      <c r="BO19" s="429"/>
      <c r="BP19" s="429"/>
      <c r="BQ19" s="429"/>
      <c r="BR19" s="429"/>
      <c r="BS19" s="429"/>
      <c r="BT19" s="429"/>
      <c r="BU19" s="430"/>
      <c r="BV19" s="428">
        <v>26115207</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41070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35242409</v>
      </c>
      <c r="BO23" s="429"/>
      <c r="BP23" s="429"/>
      <c r="BQ23" s="429"/>
      <c r="BR23" s="429"/>
      <c r="BS23" s="429"/>
      <c r="BT23" s="429"/>
      <c r="BU23" s="430"/>
      <c r="BV23" s="428">
        <v>36294565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7856</v>
      </c>
      <c r="R24" s="480"/>
      <c r="S24" s="480"/>
      <c r="T24" s="480"/>
      <c r="U24" s="480"/>
      <c r="V24" s="519"/>
      <c r="W24" s="578"/>
      <c r="X24" s="566"/>
      <c r="Y24" s="567"/>
      <c r="Z24" s="478" t="s">
        <v>171</v>
      </c>
      <c r="AA24" s="458"/>
      <c r="AB24" s="458"/>
      <c r="AC24" s="458"/>
      <c r="AD24" s="458"/>
      <c r="AE24" s="458"/>
      <c r="AF24" s="458"/>
      <c r="AG24" s="459"/>
      <c r="AH24" s="479">
        <v>617</v>
      </c>
      <c r="AI24" s="480"/>
      <c r="AJ24" s="480"/>
      <c r="AK24" s="480"/>
      <c r="AL24" s="519"/>
      <c r="AM24" s="479">
        <v>1997229</v>
      </c>
      <c r="AN24" s="480"/>
      <c r="AO24" s="480"/>
      <c r="AP24" s="480"/>
      <c r="AQ24" s="480"/>
      <c r="AR24" s="519"/>
      <c r="AS24" s="479">
        <v>3237</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27847436</v>
      </c>
      <c r="BO24" s="429"/>
      <c r="BP24" s="429"/>
      <c r="BQ24" s="429"/>
      <c r="BR24" s="429"/>
      <c r="BS24" s="429"/>
      <c r="BT24" s="429"/>
      <c r="BU24" s="430"/>
      <c r="BV24" s="428">
        <v>28379437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6673</v>
      </c>
      <c r="R25" s="480"/>
      <c r="S25" s="480"/>
      <c r="T25" s="480"/>
      <c r="U25" s="480"/>
      <c r="V25" s="519"/>
      <c r="W25" s="578"/>
      <c r="X25" s="566"/>
      <c r="Y25" s="567"/>
      <c r="Z25" s="478" t="s">
        <v>174</v>
      </c>
      <c r="AA25" s="458"/>
      <c r="AB25" s="458"/>
      <c r="AC25" s="458"/>
      <c r="AD25" s="458"/>
      <c r="AE25" s="458"/>
      <c r="AF25" s="458"/>
      <c r="AG25" s="459"/>
      <c r="AH25" s="479">
        <v>113</v>
      </c>
      <c r="AI25" s="480"/>
      <c r="AJ25" s="480"/>
      <c r="AK25" s="480"/>
      <c r="AL25" s="519"/>
      <c r="AM25" s="479">
        <v>342390</v>
      </c>
      <c r="AN25" s="480"/>
      <c r="AO25" s="480"/>
      <c r="AP25" s="480"/>
      <c r="AQ25" s="480"/>
      <c r="AR25" s="519"/>
      <c r="AS25" s="479">
        <v>3030</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8523249</v>
      </c>
      <c r="BO25" s="392"/>
      <c r="BP25" s="392"/>
      <c r="BQ25" s="392"/>
      <c r="BR25" s="392"/>
      <c r="BS25" s="392"/>
      <c r="BT25" s="392"/>
      <c r="BU25" s="393"/>
      <c r="BV25" s="391">
        <v>8583259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6183</v>
      </c>
      <c r="R26" s="480"/>
      <c r="S26" s="480"/>
      <c r="T26" s="480"/>
      <c r="U26" s="480"/>
      <c r="V26" s="519"/>
      <c r="W26" s="578"/>
      <c r="X26" s="566"/>
      <c r="Y26" s="567"/>
      <c r="Z26" s="478" t="s">
        <v>177</v>
      </c>
      <c r="AA26" s="588"/>
      <c r="AB26" s="588"/>
      <c r="AC26" s="588"/>
      <c r="AD26" s="588"/>
      <c r="AE26" s="588"/>
      <c r="AF26" s="588"/>
      <c r="AG26" s="589"/>
      <c r="AH26" s="479">
        <v>53</v>
      </c>
      <c r="AI26" s="480"/>
      <c r="AJ26" s="480"/>
      <c r="AK26" s="480"/>
      <c r="AL26" s="519"/>
      <c r="AM26" s="479">
        <v>181313</v>
      </c>
      <c r="AN26" s="480"/>
      <c r="AO26" s="480"/>
      <c r="AP26" s="480"/>
      <c r="AQ26" s="480"/>
      <c r="AR26" s="519"/>
      <c r="AS26" s="479">
        <v>3421</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179</v>
      </c>
      <c r="BO26" s="429"/>
      <c r="BP26" s="429"/>
      <c r="BQ26" s="429"/>
      <c r="BR26" s="429"/>
      <c r="BS26" s="429"/>
      <c r="BT26" s="429"/>
      <c r="BU26" s="430"/>
      <c r="BV26" s="428" t="s">
        <v>137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6169</v>
      </c>
      <c r="R27" s="480"/>
      <c r="S27" s="480"/>
      <c r="T27" s="480"/>
      <c r="U27" s="480"/>
      <c r="V27" s="519"/>
      <c r="W27" s="578"/>
      <c r="X27" s="566"/>
      <c r="Y27" s="567"/>
      <c r="Z27" s="478" t="s">
        <v>181</v>
      </c>
      <c r="AA27" s="458"/>
      <c r="AB27" s="458"/>
      <c r="AC27" s="458"/>
      <c r="AD27" s="458"/>
      <c r="AE27" s="458"/>
      <c r="AF27" s="458"/>
      <c r="AG27" s="459"/>
      <c r="AH27" s="479">
        <v>45</v>
      </c>
      <c r="AI27" s="480"/>
      <c r="AJ27" s="480"/>
      <c r="AK27" s="480"/>
      <c r="AL27" s="519"/>
      <c r="AM27" s="479">
        <v>154233</v>
      </c>
      <c r="AN27" s="480"/>
      <c r="AO27" s="480"/>
      <c r="AP27" s="480"/>
      <c r="AQ27" s="480"/>
      <c r="AR27" s="519"/>
      <c r="AS27" s="479">
        <v>3427</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t="s">
        <v>179</v>
      </c>
      <c r="BO27" s="602"/>
      <c r="BP27" s="602"/>
      <c r="BQ27" s="602"/>
      <c r="BR27" s="602"/>
      <c r="BS27" s="602"/>
      <c r="BT27" s="602"/>
      <c r="BU27" s="603"/>
      <c r="BV27" s="601" t="s">
        <v>137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5325</v>
      </c>
      <c r="R28" s="480"/>
      <c r="S28" s="480"/>
      <c r="T28" s="480"/>
      <c r="U28" s="480"/>
      <c r="V28" s="519"/>
      <c r="W28" s="578"/>
      <c r="X28" s="566"/>
      <c r="Y28" s="567"/>
      <c r="Z28" s="478" t="s">
        <v>184</v>
      </c>
      <c r="AA28" s="458"/>
      <c r="AB28" s="458"/>
      <c r="AC28" s="458"/>
      <c r="AD28" s="458"/>
      <c r="AE28" s="458"/>
      <c r="AF28" s="458"/>
      <c r="AG28" s="459"/>
      <c r="AH28" s="479" t="s">
        <v>179</v>
      </c>
      <c r="AI28" s="480"/>
      <c r="AJ28" s="480"/>
      <c r="AK28" s="480"/>
      <c r="AL28" s="519"/>
      <c r="AM28" s="479" t="s">
        <v>179</v>
      </c>
      <c r="AN28" s="480"/>
      <c r="AO28" s="480"/>
      <c r="AP28" s="480"/>
      <c r="AQ28" s="480"/>
      <c r="AR28" s="519"/>
      <c r="AS28" s="479" t="s">
        <v>179</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2806131</v>
      </c>
      <c r="BO28" s="392"/>
      <c r="BP28" s="392"/>
      <c r="BQ28" s="392"/>
      <c r="BR28" s="392"/>
      <c r="BS28" s="392"/>
      <c r="BT28" s="392"/>
      <c r="BU28" s="393"/>
      <c r="BV28" s="391">
        <v>2805983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20</v>
      </c>
      <c r="M29" s="480"/>
      <c r="N29" s="480"/>
      <c r="O29" s="480"/>
      <c r="P29" s="519"/>
      <c r="Q29" s="479">
        <v>4850</v>
      </c>
      <c r="R29" s="480"/>
      <c r="S29" s="480"/>
      <c r="T29" s="480"/>
      <c r="U29" s="480"/>
      <c r="V29" s="519"/>
      <c r="W29" s="579"/>
      <c r="X29" s="580"/>
      <c r="Y29" s="581"/>
      <c r="Z29" s="478" t="s">
        <v>187</v>
      </c>
      <c r="AA29" s="458"/>
      <c r="AB29" s="458"/>
      <c r="AC29" s="458"/>
      <c r="AD29" s="458"/>
      <c r="AE29" s="458"/>
      <c r="AF29" s="458"/>
      <c r="AG29" s="459"/>
      <c r="AH29" s="479">
        <v>662</v>
      </c>
      <c r="AI29" s="480"/>
      <c r="AJ29" s="480"/>
      <c r="AK29" s="480"/>
      <c r="AL29" s="519"/>
      <c r="AM29" s="479">
        <v>2151462</v>
      </c>
      <c r="AN29" s="480"/>
      <c r="AO29" s="480"/>
      <c r="AP29" s="480"/>
      <c r="AQ29" s="480"/>
      <c r="AR29" s="519"/>
      <c r="AS29" s="479">
        <v>3250</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996655</v>
      </c>
      <c r="BO29" s="429"/>
      <c r="BP29" s="429"/>
      <c r="BQ29" s="429"/>
      <c r="BR29" s="429"/>
      <c r="BS29" s="429"/>
      <c r="BT29" s="429"/>
      <c r="BU29" s="430"/>
      <c r="BV29" s="428">
        <v>792142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96.2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2854243</v>
      </c>
      <c r="BO30" s="602"/>
      <c r="BP30" s="602"/>
      <c r="BQ30" s="602"/>
      <c r="BR30" s="602"/>
      <c r="BS30" s="602"/>
      <c r="BT30" s="602"/>
      <c r="BU30" s="603"/>
      <c r="BV30" s="601">
        <v>2914775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197</v>
      </c>
      <c r="X33" s="417"/>
      <c r="Y33" s="417"/>
      <c r="Z33" s="417"/>
      <c r="AA33" s="417"/>
      <c r="AB33" s="417"/>
      <c r="AC33" s="417"/>
      <c r="AD33" s="417"/>
      <c r="AE33" s="417"/>
      <c r="AF33" s="417"/>
      <c r="AG33" s="417"/>
      <c r="AH33" s="417"/>
      <c r="AI33" s="417"/>
      <c r="AJ33" s="417"/>
      <c r="AK33" s="417"/>
      <c r="AL33" s="215"/>
      <c r="AM33" s="452" t="s">
        <v>199</v>
      </c>
      <c r="AN33" s="452"/>
      <c r="AO33" s="417" t="s">
        <v>200</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198</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IF('各会計、関係団体の財政状況及び健全化判断比率'!B33="","",'各会計、関係団体の財政状況及び健全化判断比率'!B33)</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11</v>
      </c>
      <c r="BX34" s="614"/>
      <c r="BY34" s="615" t="str">
        <f>IF('各会計、関係団体の財政状況及び健全化判断比率'!B68="","",'各会計、関係団体の財政状況及び健全化判断比率'!B68)</f>
        <v>兵庫県市町村職員退職手当組合</v>
      </c>
      <c r="BZ34" s="615"/>
      <c r="CA34" s="615"/>
      <c r="CB34" s="615"/>
      <c r="CC34" s="615"/>
      <c r="CD34" s="615"/>
      <c r="CE34" s="615"/>
      <c r="CF34" s="615"/>
      <c r="CG34" s="615"/>
      <c r="CH34" s="615"/>
      <c r="CI34" s="615"/>
      <c r="CJ34" s="615"/>
      <c r="CK34" s="615"/>
      <c r="CL34" s="615"/>
      <c r="CM34" s="615"/>
      <c r="CN34" s="213"/>
      <c r="CO34" s="614">
        <f>IF(CQ34="","",MAX(C34:D43,U34:V43,AM34:AN43,BE34:BF43,BW34:BX43)+1)</f>
        <v>15</v>
      </c>
      <c r="CP34" s="614"/>
      <c r="CQ34" s="615" t="str">
        <f>IF('各会計、関係団体の財政状況及び健全化判断比率'!BS7="","",'各会計、関係団体の財政状況及び健全化判断比率'!BS7)</f>
        <v>三田地域振興㈱</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公営墓地整備事業特別会計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f t="shared" ref="AM35:AM43" si="0">IF(AO35="","",AM34+1)</f>
        <v>9</v>
      </c>
      <c r="AN35" s="614"/>
      <c r="AO35" s="615" t="str">
        <f>IF('各会計、関係団体の財政状況及び健全化判断比率'!B34="","",'各会計、関係団体の財政状況及び健全化判断比率'!B34)</f>
        <v>三田市民病院事業会計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12</v>
      </c>
      <c r="BX35" s="614"/>
      <c r="BY35" s="615" t="str">
        <f>IF('各会計、関係団体の財政状況及び健全化判断比率'!B69="","",'各会計、関係団体の財政状況及び健全化判断比率'!B69)</f>
        <v>丹波少年自然の家事務組合</v>
      </c>
      <c r="BZ35" s="615"/>
      <c r="CA35" s="615"/>
      <c r="CB35" s="615"/>
      <c r="CC35" s="615"/>
      <c r="CD35" s="615"/>
      <c r="CE35" s="615"/>
      <c r="CF35" s="615"/>
      <c r="CG35" s="615"/>
      <c r="CH35" s="615"/>
      <c r="CI35" s="615"/>
      <c r="CJ35" s="615"/>
      <c r="CK35" s="615"/>
      <c r="CL35" s="615"/>
      <c r="CM35" s="615"/>
      <c r="CN35" s="213"/>
      <c r="CO35" s="614">
        <f t="shared" ref="CO35:CO43" si="3">IF(CQ35="","",CO34+1)</f>
        <v>16</v>
      </c>
      <c r="CP35" s="614"/>
      <c r="CQ35" s="615" t="str">
        <f>IF('各会計、関係団体の財政状況及び健全化判断比率'!BS8="","",'各会計、関係団体の財政状況及び健全化判断比率'!BS8)</f>
        <v>兵庫県信用保証協会</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f t="shared" si="0"/>
        <v>10</v>
      </c>
      <c r="AN36" s="614"/>
      <c r="AO36" s="615" t="str">
        <f>IF('各会計、関係団体の財政状況及び健全化判断比率'!B35="","",'各会計、関係団体の財政状況及び健全化判断比率'!B35)</f>
        <v>下水道事業会計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13</v>
      </c>
      <c r="BX36" s="614"/>
      <c r="BY36" s="615" t="str">
        <f>IF('各会計、関係団体の財政状況及び健全化判断比率'!B70="","",'各会計、関係団体の財政状況及び健全化判断比率'!B70)</f>
        <v>兵庫県後期高齢者医療広域連合(一般会計)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農業共済事業特別会計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14</v>
      </c>
      <c r="BX37" s="614"/>
      <c r="BY37" s="615" t="str">
        <f>IF('各会計、関係団体の財政状況及び健全化判断比率'!B71="","",'各会計、関係団体の財政状況及び健全化判断比率'!B71)</f>
        <v>兵庫県後期高齢者医療広域連合(特別会計)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7</v>
      </c>
      <c r="V38" s="614"/>
      <c r="W38" s="615" t="str">
        <f>IF('各会計、関係団体の財政状況及び健全化判断比率'!B32="","",'各会計、関係団体の財政状況及び健全化判断比率'!B32)</f>
        <v>駐車場事業特別会計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9uy22dDCPEH0w3GSp2chhA2IpAu3GEvT3yhVSS5MfcifYzh6hXO11V1WPzs3h2sWR+QN/F9XOxvW0zMOt3YcA==" saltValue="3JAbfj9UCznXKp3gERRV3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06" t="s">
        <v>563</v>
      </c>
      <c r="D34" s="1206"/>
      <c r="E34" s="1207"/>
      <c r="F34" s="32">
        <v>18.13</v>
      </c>
      <c r="G34" s="33">
        <v>18.77</v>
      </c>
      <c r="H34" s="33">
        <v>21.36</v>
      </c>
      <c r="I34" s="33">
        <v>20.350000000000001</v>
      </c>
      <c r="J34" s="34">
        <v>15.32</v>
      </c>
      <c r="K34" s="22"/>
      <c r="L34" s="22"/>
      <c r="M34" s="22"/>
      <c r="N34" s="22"/>
      <c r="O34" s="22"/>
      <c r="P34" s="22"/>
    </row>
    <row r="35" spans="1:16" ht="39" customHeight="1" x14ac:dyDescent="0.15">
      <c r="A35" s="22"/>
      <c r="B35" s="35"/>
      <c r="C35" s="1200" t="s">
        <v>564</v>
      </c>
      <c r="D35" s="1201"/>
      <c r="E35" s="1202"/>
      <c r="F35" s="36">
        <v>8.77</v>
      </c>
      <c r="G35" s="37">
        <v>6.6</v>
      </c>
      <c r="H35" s="37">
        <v>4.96</v>
      </c>
      <c r="I35" s="37">
        <v>3.49</v>
      </c>
      <c r="J35" s="38">
        <v>2.93</v>
      </c>
      <c r="K35" s="22"/>
      <c r="L35" s="22"/>
      <c r="M35" s="22"/>
      <c r="N35" s="22"/>
      <c r="O35" s="22"/>
      <c r="P35" s="22"/>
    </row>
    <row r="36" spans="1:16" ht="39" customHeight="1" x14ac:dyDescent="0.15">
      <c r="A36" s="22"/>
      <c r="B36" s="35"/>
      <c r="C36" s="1200" t="s">
        <v>565</v>
      </c>
      <c r="D36" s="1201"/>
      <c r="E36" s="1202"/>
      <c r="F36" s="36">
        <v>2</v>
      </c>
      <c r="G36" s="37">
        <v>2.33</v>
      </c>
      <c r="H36" s="37">
        <v>1.61</v>
      </c>
      <c r="I36" s="37">
        <v>1.78</v>
      </c>
      <c r="J36" s="38">
        <v>2.06</v>
      </c>
      <c r="K36" s="22"/>
      <c r="L36" s="22"/>
      <c r="M36" s="22"/>
      <c r="N36" s="22"/>
      <c r="O36" s="22"/>
      <c r="P36" s="22"/>
    </row>
    <row r="37" spans="1:16" ht="39" customHeight="1" x14ac:dyDescent="0.15">
      <c r="A37" s="22"/>
      <c r="B37" s="35"/>
      <c r="C37" s="1200" t="s">
        <v>566</v>
      </c>
      <c r="D37" s="1201"/>
      <c r="E37" s="1202"/>
      <c r="F37" s="36">
        <v>1.1299999999999999</v>
      </c>
      <c r="G37" s="37">
        <v>1.06</v>
      </c>
      <c r="H37" s="37">
        <v>1.35</v>
      </c>
      <c r="I37" s="37">
        <v>1.8</v>
      </c>
      <c r="J37" s="38">
        <v>1.86</v>
      </c>
      <c r="K37" s="22"/>
      <c r="L37" s="22"/>
      <c r="M37" s="22"/>
      <c r="N37" s="22"/>
      <c r="O37" s="22"/>
      <c r="P37" s="22"/>
    </row>
    <row r="38" spans="1:16" ht="39" customHeight="1" x14ac:dyDescent="0.15">
      <c r="A38" s="22"/>
      <c r="B38" s="35"/>
      <c r="C38" s="1200" t="s">
        <v>567</v>
      </c>
      <c r="D38" s="1201"/>
      <c r="E38" s="1202"/>
      <c r="F38" s="36">
        <v>0.09</v>
      </c>
      <c r="G38" s="37">
        <v>0.47</v>
      </c>
      <c r="H38" s="37">
        <v>0.63</v>
      </c>
      <c r="I38" s="37">
        <v>0.72</v>
      </c>
      <c r="J38" s="38">
        <v>0.89</v>
      </c>
      <c r="K38" s="22"/>
      <c r="L38" s="22"/>
      <c r="M38" s="22"/>
      <c r="N38" s="22"/>
      <c r="O38" s="22"/>
      <c r="P38" s="22"/>
    </row>
    <row r="39" spans="1:16" ht="39" customHeight="1" x14ac:dyDescent="0.15">
      <c r="A39" s="22"/>
      <c r="B39" s="35"/>
      <c r="C39" s="1200" t="s">
        <v>568</v>
      </c>
      <c r="D39" s="1201"/>
      <c r="E39" s="1202"/>
      <c r="F39" s="36">
        <v>0.1</v>
      </c>
      <c r="G39" s="37">
        <v>0.03</v>
      </c>
      <c r="H39" s="37">
        <v>0.87</v>
      </c>
      <c r="I39" s="37">
        <v>0.94</v>
      </c>
      <c r="J39" s="38">
        <v>0.78</v>
      </c>
      <c r="K39" s="22"/>
      <c r="L39" s="22"/>
      <c r="M39" s="22"/>
      <c r="N39" s="22"/>
      <c r="O39" s="22"/>
      <c r="P39" s="22"/>
    </row>
    <row r="40" spans="1:16" ht="39" customHeight="1" x14ac:dyDescent="0.15">
      <c r="A40" s="22"/>
      <c r="B40" s="35"/>
      <c r="C40" s="1200" t="s">
        <v>569</v>
      </c>
      <c r="D40" s="1201"/>
      <c r="E40" s="1202"/>
      <c r="F40" s="36">
        <v>0.35</v>
      </c>
      <c r="G40" s="37">
        <v>0.35</v>
      </c>
      <c r="H40" s="37">
        <v>0.35</v>
      </c>
      <c r="I40" s="37">
        <v>0.34</v>
      </c>
      <c r="J40" s="38">
        <v>0.33</v>
      </c>
      <c r="K40" s="22"/>
      <c r="L40" s="22"/>
      <c r="M40" s="22"/>
      <c r="N40" s="22"/>
      <c r="O40" s="22"/>
      <c r="P40" s="22"/>
    </row>
    <row r="41" spans="1:16" ht="39" customHeight="1" x14ac:dyDescent="0.15">
      <c r="A41" s="22"/>
      <c r="B41" s="35"/>
      <c r="C41" s="1200" t="s">
        <v>570</v>
      </c>
      <c r="D41" s="1201"/>
      <c r="E41" s="1202"/>
      <c r="F41" s="36">
        <v>0.13</v>
      </c>
      <c r="G41" s="37">
        <v>0.12</v>
      </c>
      <c r="H41" s="37">
        <v>0.14000000000000001</v>
      </c>
      <c r="I41" s="37">
        <v>0.14000000000000001</v>
      </c>
      <c r="J41" s="38">
        <v>0.15</v>
      </c>
      <c r="K41" s="22"/>
      <c r="L41" s="22"/>
      <c r="M41" s="22"/>
      <c r="N41" s="22"/>
      <c r="O41" s="22"/>
      <c r="P41" s="22"/>
    </row>
    <row r="42" spans="1:16" ht="39" customHeight="1" x14ac:dyDescent="0.15">
      <c r="A42" s="22"/>
      <c r="B42" s="39"/>
      <c r="C42" s="1200" t="s">
        <v>571</v>
      </c>
      <c r="D42" s="1201"/>
      <c r="E42" s="1202"/>
      <c r="F42" s="36" t="s">
        <v>514</v>
      </c>
      <c r="G42" s="37" t="s">
        <v>514</v>
      </c>
      <c r="H42" s="37" t="s">
        <v>514</v>
      </c>
      <c r="I42" s="37" t="s">
        <v>514</v>
      </c>
      <c r="J42" s="38" t="s">
        <v>514</v>
      </c>
      <c r="K42" s="22"/>
      <c r="L42" s="22"/>
      <c r="M42" s="22"/>
      <c r="N42" s="22"/>
      <c r="O42" s="22"/>
      <c r="P42" s="22"/>
    </row>
    <row r="43" spans="1:16" ht="39" customHeight="1" thickBot="1" x14ac:dyDescent="0.2">
      <c r="A43" s="22"/>
      <c r="B43" s="40"/>
      <c r="C43" s="1203" t="s">
        <v>572</v>
      </c>
      <c r="D43" s="1204"/>
      <c r="E43" s="1205"/>
      <c r="F43" s="41">
        <v>0</v>
      </c>
      <c r="G43" s="42">
        <v>0</v>
      </c>
      <c r="H43" s="42">
        <v>0</v>
      </c>
      <c r="I43" s="42">
        <v>0</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KDDwnuv/lCLb/ZzQs1vlgupeSzc/a69PmgV0Echsvoh7aQzqNxXz26wncLR+PVQv+sHqrCKzsry3F/Ai0D6RA==" saltValue="ff99OkCpbaQnIaGXrNz5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4371</v>
      </c>
      <c r="L45" s="60">
        <v>4237</v>
      </c>
      <c r="M45" s="60">
        <v>4062</v>
      </c>
      <c r="N45" s="60">
        <v>3980</v>
      </c>
      <c r="O45" s="61">
        <v>3869</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10"/>
      <c r="C47" s="1211"/>
      <c r="D47" s="62"/>
      <c r="E47" s="1216" t="s">
        <v>14</v>
      </c>
      <c r="F47" s="1216"/>
      <c r="G47" s="1216"/>
      <c r="H47" s="1216"/>
      <c r="I47" s="1216"/>
      <c r="J47" s="1217"/>
      <c r="K47" s="63">
        <v>39</v>
      </c>
      <c r="L47" s="64">
        <v>20</v>
      </c>
      <c r="M47" s="64" t="s">
        <v>514</v>
      </c>
      <c r="N47" s="64" t="s">
        <v>514</v>
      </c>
      <c r="O47" s="65" t="s">
        <v>514</v>
      </c>
      <c r="P47" s="48"/>
      <c r="Q47" s="48"/>
      <c r="R47" s="48"/>
      <c r="S47" s="48"/>
      <c r="T47" s="48"/>
      <c r="U47" s="48"/>
    </row>
    <row r="48" spans="1:21" ht="30.75" customHeight="1" x14ac:dyDescent="0.15">
      <c r="A48" s="48"/>
      <c r="B48" s="1210"/>
      <c r="C48" s="1211"/>
      <c r="D48" s="62"/>
      <c r="E48" s="1216" t="s">
        <v>15</v>
      </c>
      <c r="F48" s="1216"/>
      <c r="G48" s="1216"/>
      <c r="H48" s="1216"/>
      <c r="I48" s="1216"/>
      <c r="J48" s="1217"/>
      <c r="K48" s="63">
        <v>1841</v>
      </c>
      <c r="L48" s="64">
        <v>1947</v>
      </c>
      <c r="M48" s="64">
        <v>1965</v>
      </c>
      <c r="N48" s="64">
        <v>1760</v>
      </c>
      <c r="O48" s="65">
        <v>1693</v>
      </c>
      <c r="P48" s="48"/>
      <c r="Q48" s="48"/>
      <c r="R48" s="48"/>
      <c r="S48" s="48"/>
      <c r="T48" s="48"/>
      <c r="U48" s="48"/>
    </row>
    <row r="49" spans="1:21" ht="30.75" customHeight="1" x14ac:dyDescent="0.15">
      <c r="A49" s="48"/>
      <c r="B49" s="1210"/>
      <c r="C49" s="1211"/>
      <c r="D49" s="62"/>
      <c r="E49" s="1216" t="s">
        <v>16</v>
      </c>
      <c r="F49" s="1216"/>
      <c r="G49" s="1216"/>
      <c r="H49" s="1216"/>
      <c r="I49" s="1216"/>
      <c r="J49" s="1217"/>
      <c r="K49" s="63">
        <v>2</v>
      </c>
      <c r="L49" s="64">
        <v>2</v>
      </c>
      <c r="M49" s="64">
        <v>2</v>
      </c>
      <c r="N49" s="64">
        <v>2</v>
      </c>
      <c r="O49" s="65">
        <v>2</v>
      </c>
      <c r="P49" s="48"/>
      <c r="Q49" s="48"/>
      <c r="R49" s="48"/>
      <c r="S49" s="48"/>
      <c r="T49" s="48"/>
      <c r="U49" s="48"/>
    </row>
    <row r="50" spans="1:21" ht="30.75" customHeight="1" x14ac:dyDescent="0.15">
      <c r="A50" s="48"/>
      <c r="B50" s="1210"/>
      <c r="C50" s="1211"/>
      <c r="D50" s="62"/>
      <c r="E50" s="1216" t="s">
        <v>17</v>
      </c>
      <c r="F50" s="1216"/>
      <c r="G50" s="1216"/>
      <c r="H50" s="1216"/>
      <c r="I50" s="1216"/>
      <c r="J50" s="1217"/>
      <c r="K50" s="63">
        <v>871</v>
      </c>
      <c r="L50" s="64">
        <v>867</v>
      </c>
      <c r="M50" s="64">
        <v>857</v>
      </c>
      <c r="N50" s="64">
        <v>859</v>
      </c>
      <c r="O50" s="65">
        <v>787</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t="s">
        <v>514</v>
      </c>
      <c r="N51" s="64" t="s">
        <v>514</v>
      </c>
      <c r="O51" s="65" t="s">
        <v>514</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5651</v>
      </c>
      <c r="L52" s="64">
        <v>5440</v>
      </c>
      <c r="M52" s="64">
        <v>5414</v>
      </c>
      <c r="N52" s="64">
        <v>5257</v>
      </c>
      <c r="O52" s="65">
        <v>5138</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1473</v>
      </c>
      <c r="L53" s="69">
        <v>1633</v>
      </c>
      <c r="M53" s="69">
        <v>1472</v>
      </c>
      <c r="N53" s="69">
        <v>1344</v>
      </c>
      <c r="O53" s="70">
        <v>1213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24" t="s">
        <v>25</v>
      </c>
      <c r="C57" s="1225"/>
      <c r="D57" s="1228" t="s">
        <v>26</v>
      </c>
      <c r="E57" s="1229"/>
      <c r="F57" s="1229"/>
      <c r="G57" s="1229"/>
      <c r="H57" s="1229"/>
      <c r="I57" s="1229"/>
      <c r="J57" s="1230"/>
      <c r="K57" s="82">
        <v>191</v>
      </c>
      <c r="L57" s="83">
        <v>83</v>
      </c>
      <c r="M57" s="83" t="s">
        <v>591</v>
      </c>
      <c r="N57" s="83" t="s">
        <v>591</v>
      </c>
      <c r="O57" s="84" t="s">
        <v>592</v>
      </c>
    </row>
    <row r="58" spans="1:21" ht="31.5" customHeight="1" thickBot="1" x14ac:dyDescent="0.2">
      <c r="B58" s="1226"/>
      <c r="C58" s="1227"/>
      <c r="D58" s="1231" t="s">
        <v>27</v>
      </c>
      <c r="E58" s="1232"/>
      <c r="F58" s="1232"/>
      <c r="G58" s="1232"/>
      <c r="H58" s="1232"/>
      <c r="I58" s="1232"/>
      <c r="J58" s="1233"/>
      <c r="K58" s="85">
        <v>147</v>
      </c>
      <c r="L58" s="86">
        <v>83</v>
      </c>
      <c r="M58" s="86" t="s">
        <v>591</v>
      </c>
      <c r="N58" s="86" t="s">
        <v>591</v>
      </c>
      <c r="O58" s="87" t="s">
        <v>591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6uwDetsgafd/iSu2eXU7lisegf1eQG6P546/tzxJChJ7nwM52yPZqqH/iZwiBp22gSQXh7+EHgqeOFjNX+y9Q==" saltValue="Bshrh/PUEfNR4XaR/i6o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34" t="s">
        <v>30</v>
      </c>
      <c r="C41" s="1235"/>
      <c r="D41" s="101"/>
      <c r="E41" s="1240" t="s">
        <v>31</v>
      </c>
      <c r="F41" s="1240"/>
      <c r="G41" s="1240"/>
      <c r="H41" s="1241"/>
      <c r="I41" s="102">
        <v>39771</v>
      </c>
      <c r="J41" s="103">
        <v>38524</v>
      </c>
      <c r="K41" s="103">
        <v>37473</v>
      </c>
      <c r="L41" s="103">
        <v>36295</v>
      </c>
      <c r="M41" s="104">
        <v>35242</v>
      </c>
    </row>
    <row r="42" spans="2:13" ht="27.75" customHeight="1" x14ac:dyDescent="0.15">
      <c r="B42" s="1236"/>
      <c r="C42" s="1237"/>
      <c r="D42" s="105"/>
      <c r="E42" s="1242" t="s">
        <v>32</v>
      </c>
      <c r="F42" s="1242"/>
      <c r="G42" s="1242"/>
      <c r="H42" s="1243"/>
      <c r="I42" s="106">
        <v>4885</v>
      </c>
      <c r="J42" s="107">
        <v>4234</v>
      </c>
      <c r="K42" s="107">
        <v>3563</v>
      </c>
      <c r="L42" s="107">
        <v>2857</v>
      </c>
      <c r="M42" s="108">
        <v>2191</v>
      </c>
    </row>
    <row r="43" spans="2:13" ht="27.75" customHeight="1" x14ac:dyDescent="0.15">
      <c r="B43" s="1236"/>
      <c r="C43" s="1237"/>
      <c r="D43" s="105"/>
      <c r="E43" s="1242" t="s">
        <v>33</v>
      </c>
      <c r="F43" s="1242"/>
      <c r="G43" s="1242"/>
      <c r="H43" s="1243"/>
      <c r="I43" s="106">
        <v>15569</v>
      </c>
      <c r="J43" s="107">
        <v>14162</v>
      </c>
      <c r="K43" s="107">
        <v>13157</v>
      </c>
      <c r="L43" s="107">
        <v>11740</v>
      </c>
      <c r="M43" s="108">
        <v>10374</v>
      </c>
    </row>
    <row r="44" spans="2:13" ht="27.75" customHeight="1" x14ac:dyDescent="0.15">
      <c r="B44" s="1236"/>
      <c r="C44" s="1237"/>
      <c r="D44" s="105"/>
      <c r="E44" s="1242" t="s">
        <v>34</v>
      </c>
      <c r="F44" s="1242"/>
      <c r="G44" s="1242"/>
      <c r="H44" s="1243"/>
      <c r="I44" s="106">
        <v>13</v>
      </c>
      <c r="J44" s="107">
        <v>12</v>
      </c>
      <c r="K44" s="107">
        <v>10</v>
      </c>
      <c r="L44" s="107">
        <v>12</v>
      </c>
      <c r="M44" s="108">
        <v>10</v>
      </c>
    </row>
    <row r="45" spans="2:13" ht="27.75" customHeight="1" x14ac:dyDescent="0.15">
      <c r="B45" s="1236"/>
      <c r="C45" s="1237"/>
      <c r="D45" s="105"/>
      <c r="E45" s="1242" t="s">
        <v>35</v>
      </c>
      <c r="F45" s="1242"/>
      <c r="G45" s="1242"/>
      <c r="H45" s="1243"/>
      <c r="I45" s="106" t="s">
        <v>514</v>
      </c>
      <c r="J45" s="107" t="s">
        <v>514</v>
      </c>
      <c r="K45" s="107" t="s">
        <v>514</v>
      </c>
      <c r="L45" s="107" t="s">
        <v>514</v>
      </c>
      <c r="M45" s="108" t="s">
        <v>514</v>
      </c>
    </row>
    <row r="46" spans="2:13" ht="27.75" customHeight="1" x14ac:dyDescent="0.15">
      <c r="B46" s="1236"/>
      <c r="C46" s="1237"/>
      <c r="D46" s="109"/>
      <c r="E46" s="1242" t="s">
        <v>36</v>
      </c>
      <c r="F46" s="1242"/>
      <c r="G46" s="1242"/>
      <c r="H46" s="1243"/>
      <c r="I46" s="106">
        <v>1</v>
      </c>
      <c r="J46" s="107">
        <v>1</v>
      </c>
      <c r="K46" s="107">
        <v>2</v>
      </c>
      <c r="L46" s="107">
        <v>3</v>
      </c>
      <c r="M46" s="108">
        <v>1</v>
      </c>
    </row>
    <row r="47" spans="2:13" ht="27.75" customHeight="1" x14ac:dyDescent="0.15">
      <c r="B47" s="1236"/>
      <c r="C47" s="1237"/>
      <c r="D47" s="110"/>
      <c r="E47" s="1244" t="s">
        <v>37</v>
      </c>
      <c r="F47" s="1245"/>
      <c r="G47" s="1245"/>
      <c r="H47" s="1246"/>
      <c r="I47" s="106" t="s">
        <v>514</v>
      </c>
      <c r="J47" s="107" t="s">
        <v>514</v>
      </c>
      <c r="K47" s="107" t="s">
        <v>514</v>
      </c>
      <c r="L47" s="107" t="s">
        <v>514</v>
      </c>
      <c r="M47" s="108" t="s">
        <v>514</v>
      </c>
    </row>
    <row r="48" spans="2:13" ht="27.75" customHeight="1" x14ac:dyDescent="0.15">
      <c r="B48" s="1236"/>
      <c r="C48" s="1237"/>
      <c r="D48" s="105"/>
      <c r="E48" s="1242" t="s">
        <v>38</v>
      </c>
      <c r="F48" s="1242"/>
      <c r="G48" s="1242"/>
      <c r="H48" s="1243"/>
      <c r="I48" s="106" t="s">
        <v>514</v>
      </c>
      <c r="J48" s="107" t="s">
        <v>514</v>
      </c>
      <c r="K48" s="107" t="s">
        <v>514</v>
      </c>
      <c r="L48" s="107" t="s">
        <v>514</v>
      </c>
      <c r="M48" s="108" t="s">
        <v>514</v>
      </c>
    </row>
    <row r="49" spans="2:13" ht="27.75" customHeight="1" x14ac:dyDescent="0.15">
      <c r="B49" s="1238"/>
      <c r="C49" s="1239"/>
      <c r="D49" s="105"/>
      <c r="E49" s="1242" t="s">
        <v>39</v>
      </c>
      <c r="F49" s="1242"/>
      <c r="G49" s="1242"/>
      <c r="H49" s="1243"/>
      <c r="I49" s="106" t="s">
        <v>514</v>
      </c>
      <c r="J49" s="107" t="s">
        <v>514</v>
      </c>
      <c r="K49" s="107" t="s">
        <v>514</v>
      </c>
      <c r="L49" s="107" t="s">
        <v>514</v>
      </c>
      <c r="M49" s="108" t="s">
        <v>514</v>
      </c>
    </row>
    <row r="50" spans="2:13" ht="27.75" customHeight="1" x14ac:dyDescent="0.15">
      <c r="B50" s="1247" t="s">
        <v>40</v>
      </c>
      <c r="C50" s="1248"/>
      <c r="D50" s="111"/>
      <c r="E50" s="1242" t="s">
        <v>41</v>
      </c>
      <c r="F50" s="1242"/>
      <c r="G50" s="1242"/>
      <c r="H50" s="1243"/>
      <c r="I50" s="106">
        <v>10956</v>
      </c>
      <c r="J50" s="107">
        <v>9997</v>
      </c>
      <c r="K50" s="107">
        <v>8094</v>
      </c>
      <c r="L50" s="107">
        <v>7703</v>
      </c>
      <c r="M50" s="108">
        <v>7929</v>
      </c>
    </row>
    <row r="51" spans="2:13" ht="27.75" customHeight="1" x14ac:dyDescent="0.15">
      <c r="B51" s="1236"/>
      <c r="C51" s="1237"/>
      <c r="D51" s="105"/>
      <c r="E51" s="1242" t="s">
        <v>42</v>
      </c>
      <c r="F51" s="1242"/>
      <c r="G51" s="1242"/>
      <c r="H51" s="1243"/>
      <c r="I51" s="106">
        <v>8749</v>
      </c>
      <c r="J51" s="107">
        <v>7631</v>
      </c>
      <c r="K51" s="107">
        <v>7673</v>
      </c>
      <c r="L51" s="107">
        <v>7161</v>
      </c>
      <c r="M51" s="108">
        <v>6686</v>
      </c>
    </row>
    <row r="52" spans="2:13" ht="27.75" customHeight="1" x14ac:dyDescent="0.15">
      <c r="B52" s="1238"/>
      <c r="C52" s="1239"/>
      <c r="D52" s="105"/>
      <c r="E52" s="1242" t="s">
        <v>43</v>
      </c>
      <c r="F52" s="1242"/>
      <c r="G52" s="1242"/>
      <c r="H52" s="1243"/>
      <c r="I52" s="106">
        <v>40210</v>
      </c>
      <c r="J52" s="107">
        <v>38909</v>
      </c>
      <c r="K52" s="107">
        <v>37203</v>
      </c>
      <c r="L52" s="107">
        <v>35520</v>
      </c>
      <c r="M52" s="108">
        <v>33911</v>
      </c>
    </row>
    <row r="53" spans="2:13" ht="27.75" customHeight="1" thickBot="1" x14ac:dyDescent="0.2">
      <c r="B53" s="1249" t="s">
        <v>44</v>
      </c>
      <c r="C53" s="1250"/>
      <c r="D53" s="112"/>
      <c r="E53" s="1251" t="s">
        <v>45</v>
      </c>
      <c r="F53" s="1251"/>
      <c r="G53" s="1251"/>
      <c r="H53" s="1252"/>
      <c r="I53" s="113">
        <v>324</v>
      </c>
      <c r="J53" s="114">
        <v>396</v>
      </c>
      <c r="K53" s="114">
        <v>1235</v>
      </c>
      <c r="L53" s="114">
        <v>523</v>
      </c>
      <c r="M53" s="115">
        <v>-708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SkVNe6MdvMk+Aqui2Om6tVnzAt1TDfmLxMZXZTB4xTWHP8ifnmOH6P1qOHZ3TTm0agqOtr+pbNuyzPEle5EfA==" saltValue="dpQhmEmgl2DmkCz/Hbvs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61" t="s">
        <v>48</v>
      </c>
      <c r="D55" s="1261"/>
      <c r="E55" s="1262"/>
      <c r="F55" s="127">
        <v>3175</v>
      </c>
      <c r="G55" s="127">
        <v>2806</v>
      </c>
      <c r="H55" s="128">
        <v>2806</v>
      </c>
    </row>
    <row r="56" spans="2:8" ht="52.5" customHeight="1" x14ac:dyDescent="0.15">
      <c r="B56" s="129"/>
      <c r="C56" s="1263" t="s">
        <v>49</v>
      </c>
      <c r="D56" s="1263"/>
      <c r="E56" s="1264"/>
      <c r="F56" s="130">
        <v>605</v>
      </c>
      <c r="G56" s="130">
        <v>792</v>
      </c>
      <c r="H56" s="131">
        <v>997</v>
      </c>
    </row>
    <row r="57" spans="2:8" ht="53.25" customHeight="1" x14ac:dyDescent="0.15">
      <c r="B57" s="129"/>
      <c r="C57" s="1265" t="s">
        <v>50</v>
      </c>
      <c r="D57" s="1265"/>
      <c r="E57" s="1266"/>
      <c r="F57" s="132">
        <v>3220</v>
      </c>
      <c r="G57" s="132">
        <v>2915</v>
      </c>
      <c r="H57" s="133">
        <v>2854</v>
      </c>
    </row>
    <row r="58" spans="2:8" ht="45.75" customHeight="1" x14ac:dyDescent="0.15">
      <c r="B58" s="134"/>
      <c r="C58" s="1253" t="s">
        <v>586</v>
      </c>
      <c r="D58" s="1254"/>
      <c r="E58" s="1255"/>
      <c r="F58" s="135">
        <v>622</v>
      </c>
      <c r="G58" s="135">
        <v>669</v>
      </c>
      <c r="H58" s="136">
        <v>721</v>
      </c>
    </row>
    <row r="59" spans="2:8" ht="45.75" customHeight="1" x14ac:dyDescent="0.15">
      <c r="B59" s="134"/>
      <c r="C59" s="1253" t="s">
        <v>588</v>
      </c>
      <c r="D59" s="1254"/>
      <c r="E59" s="1255"/>
      <c r="F59" s="135">
        <v>416</v>
      </c>
      <c r="G59" s="135">
        <v>381</v>
      </c>
      <c r="H59" s="136">
        <v>389</v>
      </c>
    </row>
    <row r="60" spans="2:8" ht="45.75" customHeight="1" x14ac:dyDescent="0.15">
      <c r="B60" s="134"/>
      <c r="C60" s="1253" t="s">
        <v>587</v>
      </c>
      <c r="D60" s="1254"/>
      <c r="E60" s="1255"/>
      <c r="F60" s="135">
        <v>649</v>
      </c>
      <c r="G60" s="135">
        <v>469</v>
      </c>
      <c r="H60" s="136">
        <v>369</v>
      </c>
    </row>
    <row r="61" spans="2:8" ht="45.75" customHeight="1" x14ac:dyDescent="0.15">
      <c r="B61" s="134"/>
      <c r="C61" s="1253" t="s">
        <v>589</v>
      </c>
      <c r="D61" s="1254"/>
      <c r="E61" s="1255"/>
      <c r="F61" s="135">
        <v>360</v>
      </c>
      <c r="G61" s="135">
        <v>341</v>
      </c>
      <c r="H61" s="136">
        <v>341</v>
      </c>
    </row>
    <row r="62" spans="2:8" ht="45.75" customHeight="1" thickBot="1" x14ac:dyDescent="0.2">
      <c r="B62" s="137"/>
      <c r="C62" s="1256" t="s">
        <v>590</v>
      </c>
      <c r="D62" s="1257"/>
      <c r="E62" s="1258"/>
      <c r="F62" s="138">
        <v>367</v>
      </c>
      <c r="G62" s="138">
        <v>334</v>
      </c>
      <c r="H62" s="139">
        <v>335</v>
      </c>
    </row>
    <row r="63" spans="2:8" ht="52.5" customHeight="1" thickBot="1" x14ac:dyDescent="0.2">
      <c r="B63" s="140"/>
      <c r="C63" s="1259" t="s">
        <v>51</v>
      </c>
      <c r="D63" s="1259"/>
      <c r="E63" s="1260"/>
      <c r="F63" s="141">
        <v>7001</v>
      </c>
      <c r="G63" s="141">
        <v>6513</v>
      </c>
      <c r="H63" s="142">
        <v>6657</v>
      </c>
    </row>
    <row r="64" spans="2:8" ht="15" customHeight="1" x14ac:dyDescent="0.15"/>
    <row r="65" ht="0" hidden="1" customHeight="1" x14ac:dyDescent="0.15"/>
    <row r="66" ht="0" hidden="1" customHeight="1" x14ac:dyDescent="0.15"/>
  </sheetData>
  <sheetProtection algorithmName="SHA-512" hashValue="Pe5OkL2KWXe/xEETl36Hh9mKN+EZfQPg1wfgStF2YKMK+eEUIMAKo8Z8iMZdRuuTLB9XkBHz1cIOGDF0LG3qiw==" saltValue="B+yz20PisGg6WrG4p6g4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W7" zoomScaleNormal="100" zoomScaleSheetLayoutView="55" workbookViewId="0">
      <selection activeCell="AI15" sqref="AI15"/>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597</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555</v>
      </c>
      <c r="BQ50" s="1301"/>
      <c r="BR50" s="1301"/>
      <c r="BS50" s="1301"/>
      <c r="BT50" s="1301"/>
      <c r="BU50" s="1301"/>
      <c r="BV50" s="1301"/>
      <c r="BW50" s="1301"/>
      <c r="BX50" s="1301" t="s">
        <v>556</v>
      </c>
      <c r="BY50" s="1301"/>
      <c r="BZ50" s="1301"/>
      <c r="CA50" s="1301"/>
      <c r="CB50" s="1301"/>
      <c r="CC50" s="1301"/>
      <c r="CD50" s="1301"/>
      <c r="CE50" s="1301"/>
      <c r="CF50" s="1301" t="s">
        <v>557</v>
      </c>
      <c r="CG50" s="1301"/>
      <c r="CH50" s="1301"/>
      <c r="CI50" s="1301"/>
      <c r="CJ50" s="1301"/>
      <c r="CK50" s="1301"/>
      <c r="CL50" s="1301"/>
      <c r="CM50" s="1301"/>
      <c r="CN50" s="1301" t="s">
        <v>558</v>
      </c>
      <c r="CO50" s="1301"/>
      <c r="CP50" s="1301"/>
      <c r="CQ50" s="1301"/>
      <c r="CR50" s="1301"/>
      <c r="CS50" s="1301"/>
      <c r="CT50" s="1301"/>
      <c r="CU50" s="1301"/>
      <c r="CV50" s="1301" t="s">
        <v>559</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598</v>
      </c>
      <c r="AO51" s="1305"/>
      <c r="AP51" s="1305"/>
      <c r="AQ51" s="1305"/>
      <c r="AR51" s="1305"/>
      <c r="AS51" s="1305"/>
      <c r="AT51" s="1305"/>
      <c r="AU51" s="1305"/>
      <c r="AV51" s="1305"/>
      <c r="AW51" s="1305"/>
      <c r="AX51" s="1305"/>
      <c r="AY51" s="1305"/>
      <c r="AZ51" s="1305"/>
      <c r="BA51" s="1305"/>
      <c r="BB51" s="1305" t="s">
        <v>599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2.1</v>
      </c>
      <c r="BY51" s="1307"/>
      <c r="BZ51" s="1307"/>
      <c r="CA51" s="1307"/>
      <c r="CB51" s="1307"/>
      <c r="CC51" s="1307"/>
      <c r="CD51" s="1307"/>
      <c r="CE51" s="1307"/>
      <c r="CF51" s="1307">
        <v>6.6</v>
      </c>
      <c r="CG51" s="1307"/>
      <c r="CH51" s="1307"/>
      <c r="CI51" s="1307"/>
      <c r="CJ51" s="1307"/>
      <c r="CK51" s="1307"/>
      <c r="CL51" s="1307"/>
      <c r="CM51" s="1307"/>
      <c r="CN51" s="1307">
        <v>2.7</v>
      </c>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43.9</v>
      </c>
      <c r="BY53" s="1307"/>
      <c r="BZ53" s="1307"/>
      <c r="CA53" s="1307"/>
      <c r="CB53" s="1307"/>
      <c r="CC53" s="1307"/>
      <c r="CD53" s="1307"/>
      <c r="CE53" s="1307"/>
      <c r="CF53" s="1307">
        <v>45.8</v>
      </c>
      <c r="CG53" s="1307"/>
      <c r="CH53" s="1307"/>
      <c r="CI53" s="1307"/>
      <c r="CJ53" s="1307"/>
      <c r="CK53" s="1307"/>
      <c r="CL53" s="1307"/>
      <c r="CM53" s="1307"/>
      <c r="CN53" s="1307">
        <v>46.8</v>
      </c>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601</v>
      </c>
      <c r="AO55" s="1301"/>
      <c r="AP55" s="1301"/>
      <c r="AQ55" s="1301"/>
      <c r="AR55" s="1301"/>
      <c r="AS55" s="1301"/>
      <c r="AT55" s="1301"/>
      <c r="AU55" s="1301"/>
      <c r="AV55" s="1301"/>
      <c r="AW55" s="1301"/>
      <c r="AX55" s="1301"/>
      <c r="AY55" s="1301"/>
      <c r="AZ55" s="1301"/>
      <c r="BA55" s="1301"/>
      <c r="BB55" s="1305" t="s">
        <v>599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17.8</v>
      </c>
      <c r="BY55" s="1307"/>
      <c r="BZ55" s="1307"/>
      <c r="CA55" s="1307"/>
      <c r="CB55" s="1307"/>
      <c r="CC55" s="1307"/>
      <c r="CD55" s="1307"/>
      <c r="CE55" s="1307"/>
      <c r="CF55" s="1307">
        <v>15</v>
      </c>
      <c r="CG55" s="1307"/>
      <c r="CH55" s="1307"/>
      <c r="CI55" s="1307"/>
      <c r="CJ55" s="1307"/>
      <c r="CK55" s="1307"/>
      <c r="CL55" s="1307"/>
      <c r="CM55" s="1307"/>
      <c r="CN55" s="1307">
        <v>12.2</v>
      </c>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56.2</v>
      </c>
      <c r="BY57" s="1307"/>
      <c r="BZ57" s="1307"/>
      <c r="CA57" s="1307"/>
      <c r="CB57" s="1307"/>
      <c r="CC57" s="1307"/>
      <c r="CD57" s="1307"/>
      <c r="CE57" s="1307"/>
      <c r="CF57" s="1307">
        <v>60.1</v>
      </c>
      <c r="CG57" s="1307"/>
      <c r="CH57" s="1307"/>
      <c r="CI57" s="1307"/>
      <c r="CJ57" s="1307"/>
      <c r="CK57" s="1307"/>
      <c r="CL57" s="1307"/>
      <c r="CM57" s="1307"/>
      <c r="CN57" s="1307">
        <v>61.2</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602</v>
      </c>
    </row>
    <row r="64" spans="1:109" x14ac:dyDescent="0.15">
      <c r="B64" s="1276"/>
      <c r="G64" s="1283"/>
      <c r="I64" s="1317"/>
      <c r="J64" s="1317"/>
      <c r="K64" s="1317"/>
      <c r="L64" s="1317"/>
      <c r="M64" s="1317"/>
      <c r="N64" s="1318"/>
      <c r="AM64" s="1283"/>
      <c r="AN64" s="1283" t="s">
        <v>595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597</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555</v>
      </c>
      <c r="BQ72" s="1301"/>
      <c r="BR72" s="1301"/>
      <c r="BS72" s="1301"/>
      <c r="BT72" s="1301"/>
      <c r="BU72" s="1301"/>
      <c r="BV72" s="1301"/>
      <c r="BW72" s="1301"/>
      <c r="BX72" s="1301" t="s">
        <v>556</v>
      </c>
      <c r="BY72" s="1301"/>
      <c r="BZ72" s="1301"/>
      <c r="CA72" s="1301"/>
      <c r="CB72" s="1301"/>
      <c r="CC72" s="1301"/>
      <c r="CD72" s="1301"/>
      <c r="CE72" s="1301"/>
      <c r="CF72" s="1301" t="s">
        <v>557</v>
      </c>
      <c r="CG72" s="1301"/>
      <c r="CH72" s="1301"/>
      <c r="CI72" s="1301"/>
      <c r="CJ72" s="1301"/>
      <c r="CK72" s="1301"/>
      <c r="CL72" s="1301"/>
      <c r="CM72" s="1301"/>
      <c r="CN72" s="1301" t="s">
        <v>558</v>
      </c>
      <c r="CO72" s="1301"/>
      <c r="CP72" s="1301"/>
      <c r="CQ72" s="1301"/>
      <c r="CR72" s="1301"/>
      <c r="CS72" s="1301"/>
      <c r="CT72" s="1301"/>
      <c r="CU72" s="1301"/>
      <c r="CV72" s="1301" t="s">
        <v>559</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598</v>
      </c>
      <c r="AO73" s="1305"/>
      <c r="AP73" s="1305"/>
      <c r="AQ73" s="1305"/>
      <c r="AR73" s="1305"/>
      <c r="AS73" s="1305"/>
      <c r="AT73" s="1305"/>
      <c r="AU73" s="1305"/>
      <c r="AV73" s="1305"/>
      <c r="AW73" s="1305"/>
      <c r="AX73" s="1305"/>
      <c r="AY73" s="1305"/>
      <c r="AZ73" s="1305"/>
      <c r="BA73" s="1305"/>
      <c r="BB73" s="1305" t="s">
        <v>599</v>
      </c>
      <c r="BC73" s="1305"/>
      <c r="BD73" s="1305"/>
      <c r="BE73" s="1305"/>
      <c r="BF73" s="1305"/>
      <c r="BG73" s="1305"/>
      <c r="BH73" s="1305"/>
      <c r="BI73" s="1305"/>
      <c r="BJ73" s="1305"/>
      <c r="BK73" s="1305"/>
      <c r="BL73" s="1305"/>
      <c r="BM73" s="1305"/>
      <c r="BN73" s="1305"/>
      <c r="BO73" s="1305"/>
      <c r="BP73" s="1307">
        <v>1.7</v>
      </c>
      <c r="BQ73" s="1307"/>
      <c r="BR73" s="1307"/>
      <c r="BS73" s="1307"/>
      <c r="BT73" s="1307"/>
      <c r="BU73" s="1307"/>
      <c r="BV73" s="1307"/>
      <c r="BW73" s="1307"/>
      <c r="BX73" s="1307">
        <v>2.1</v>
      </c>
      <c r="BY73" s="1307"/>
      <c r="BZ73" s="1307"/>
      <c r="CA73" s="1307"/>
      <c r="CB73" s="1307"/>
      <c r="CC73" s="1307"/>
      <c r="CD73" s="1307"/>
      <c r="CE73" s="1307"/>
      <c r="CF73" s="1307">
        <v>6.6</v>
      </c>
      <c r="CG73" s="1307"/>
      <c r="CH73" s="1307"/>
      <c r="CI73" s="1307"/>
      <c r="CJ73" s="1307"/>
      <c r="CK73" s="1307"/>
      <c r="CL73" s="1307"/>
      <c r="CM73" s="1307"/>
      <c r="CN73" s="1307">
        <v>2.7</v>
      </c>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604</v>
      </c>
      <c r="BC75" s="1305"/>
      <c r="BD75" s="1305"/>
      <c r="BE75" s="1305"/>
      <c r="BF75" s="1305"/>
      <c r="BG75" s="1305"/>
      <c r="BH75" s="1305"/>
      <c r="BI75" s="1305"/>
      <c r="BJ75" s="1305"/>
      <c r="BK75" s="1305"/>
      <c r="BL75" s="1305"/>
      <c r="BM75" s="1305"/>
      <c r="BN75" s="1305"/>
      <c r="BO75" s="1305"/>
      <c r="BP75" s="1307">
        <v>9.1999999999999993</v>
      </c>
      <c r="BQ75" s="1307"/>
      <c r="BR75" s="1307"/>
      <c r="BS75" s="1307"/>
      <c r="BT75" s="1307"/>
      <c r="BU75" s="1307"/>
      <c r="BV75" s="1307"/>
      <c r="BW75" s="1307"/>
      <c r="BX75" s="1307">
        <v>8.9</v>
      </c>
      <c r="BY75" s="1307"/>
      <c r="BZ75" s="1307"/>
      <c r="CA75" s="1307"/>
      <c r="CB75" s="1307"/>
      <c r="CC75" s="1307"/>
      <c r="CD75" s="1307"/>
      <c r="CE75" s="1307"/>
      <c r="CF75" s="1307">
        <v>8.3000000000000007</v>
      </c>
      <c r="CG75" s="1307"/>
      <c r="CH75" s="1307"/>
      <c r="CI75" s="1307"/>
      <c r="CJ75" s="1307"/>
      <c r="CK75" s="1307"/>
      <c r="CL75" s="1307"/>
      <c r="CM75" s="1307"/>
      <c r="CN75" s="1307">
        <v>7.9</v>
      </c>
      <c r="CO75" s="1307"/>
      <c r="CP75" s="1307"/>
      <c r="CQ75" s="1307"/>
      <c r="CR75" s="1307"/>
      <c r="CS75" s="1307"/>
      <c r="CT75" s="1307"/>
      <c r="CU75" s="1307"/>
      <c r="CV75" s="1307">
        <v>7.1</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601</v>
      </c>
      <c r="AO77" s="1301"/>
      <c r="AP77" s="1301"/>
      <c r="AQ77" s="1301"/>
      <c r="AR77" s="1301"/>
      <c r="AS77" s="1301"/>
      <c r="AT77" s="1301"/>
      <c r="AU77" s="1301"/>
      <c r="AV77" s="1301"/>
      <c r="AW77" s="1301"/>
      <c r="AX77" s="1301"/>
      <c r="AY77" s="1301"/>
      <c r="AZ77" s="1301"/>
      <c r="BA77" s="1301"/>
      <c r="BB77" s="1305" t="s">
        <v>599</v>
      </c>
      <c r="BC77" s="1305"/>
      <c r="BD77" s="1305"/>
      <c r="BE77" s="1305"/>
      <c r="BF77" s="1305"/>
      <c r="BG77" s="1305"/>
      <c r="BH77" s="1305"/>
      <c r="BI77" s="1305"/>
      <c r="BJ77" s="1305"/>
      <c r="BK77" s="1305"/>
      <c r="BL77" s="1305"/>
      <c r="BM77" s="1305"/>
      <c r="BN77" s="1305"/>
      <c r="BO77" s="1305"/>
      <c r="BP77" s="1307">
        <v>33.799999999999997</v>
      </c>
      <c r="BQ77" s="1307"/>
      <c r="BR77" s="1307"/>
      <c r="BS77" s="1307"/>
      <c r="BT77" s="1307"/>
      <c r="BU77" s="1307"/>
      <c r="BV77" s="1307"/>
      <c r="BW77" s="1307"/>
      <c r="BX77" s="1307">
        <v>17.8</v>
      </c>
      <c r="BY77" s="1307"/>
      <c r="BZ77" s="1307"/>
      <c r="CA77" s="1307"/>
      <c r="CB77" s="1307"/>
      <c r="CC77" s="1307"/>
      <c r="CD77" s="1307"/>
      <c r="CE77" s="1307"/>
      <c r="CF77" s="1307">
        <v>15</v>
      </c>
      <c r="CG77" s="1307"/>
      <c r="CH77" s="1307"/>
      <c r="CI77" s="1307"/>
      <c r="CJ77" s="1307"/>
      <c r="CK77" s="1307"/>
      <c r="CL77" s="1307"/>
      <c r="CM77" s="1307"/>
      <c r="CN77" s="1307">
        <v>12.2</v>
      </c>
      <c r="CO77" s="1307"/>
      <c r="CP77" s="1307"/>
      <c r="CQ77" s="1307"/>
      <c r="CR77" s="1307"/>
      <c r="CS77" s="1307"/>
      <c r="CT77" s="1307"/>
      <c r="CU77" s="1307"/>
      <c r="CV77" s="1307">
        <v>5</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604</v>
      </c>
      <c r="BC79" s="1305"/>
      <c r="BD79" s="1305"/>
      <c r="BE79" s="1305"/>
      <c r="BF79" s="1305"/>
      <c r="BG79" s="1305"/>
      <c r="BH79" s="1305"/>
      <c r="BI79" s="1305"/>
      <c r="BJ79" s="1305"/>
      <c r="BK79" s="1305"/>
      <c r="BL79" s="1305"/>
      <c r="BM79" s="1305"/>
      <c r="BN79" s="1305"/>
      <c r="BO79" s="1305"/>
      <c r="BP79" s="1307">
        <v>7.1</v>
      </c>
      <c r="BQ79" s="1307"/>
      <c r="BR79" s="1307"/>
      <c r="BS79" s="1307"/>
      <c r="BT79" s="1307"/>
      <c r="BU79" s="1307"/>
      <c r="BV79" s="1307"/>
      <c r="BW79" s="1307"/>
      <c r="BX79" s="1307">
        <v>5.3</v>
      </c>
      <c r="BY79" s="1307"/>
      <c r="BZ79" s="1307"/>
      <c r="CA79" s="1307"/>
      <c r="CB79" s="1307"/>
      <c r="CC79" s="1307"/>
      <c r="CD79" s="1307"/>
      <c r="CE79" s="1307"/>
      <c r="CF79" s="1307">
        <v>5</v>
      </c>
      <c r="CG79" s="1307"/>
      <c r="CH79" s="1307"/>
      <c r="CI79" s="1307"/>
      <c r="CJ79" s="1307"/>
      <c r="CK79" s="1307"/>
      <c r="CL79" s="1307"/>
      <c r="CM79" s="1307"/>
      <c r="CN79" s="1307">
        <v>4.8</v>
      </c>
      <c r="CO79" s="1307"/>
      <c r="CP79" s="1307"/>
      <c r="CQ79" s="1307"/>
      <c r="CR79" s="1307"/>
      <c r="CS79" s="1307"/>
      <c r="CT79" s="1307"/>
      <c r="CU79" s="1307"/>
      <c r="CV79" s="1307">
        <v>4.5</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pWuU42EOtKwG6v8KdXO32elXZxsvx7PmSQiLECdANLVAA2FEYXhOcfmc7WRRVBBFXy5QZt9bOu/D6R3sFekAA==" saltValue="HLzylePtkDk735V1YGjaI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Normal="100" zoomScaleSheetLayoutView="70" workbookViewId="0">
      <selection activeCell="AI15" sqref="AI1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FjtDm9f6LG4AsYzqn5C/RW9iQ4V4y3b+hsipy4+2KrLmc1XZ87467rmRMn/wJUiCLEAmZ89IT/jCqF2lpxfQw==" saltValue="ZRtVSiusMQ37OX3Fcw7BI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22" zoomScaleNormal="100" zoomScaleSheetLayoutView="55" workbookViewId="0">
      <selection activeCell="AI15" sqref="AI1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6baBVQa3Ohqs8VVP+q+yiaC3Jk9yJHaWjY3kkkF9jYREPf1GymInwgDqfzbDiTLRQ2TKb3JmQrSqd0ygM+LeA==" saltValue="EeoN2FEviBw6JuMZsMhpi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62094</v>
      </c>
      <c r="E3" s="161"/>
      <c r="F3" s="162">
        <v>53605</v>
      </c>
      <c r="G3" s="163"/>
      <c r="H3" s="164"/>
    </row>
    <row r="4" spans="1:8" x14ac:dyDescent="0.15">
      <c r="A4" s="165"/>
      <c r="B4" s="166"/>
      <c r="C4" s="167"/>
      <c r="D4" s="168">
        <v>46420</v>
      </c>
      <c r="E4" s="169"/>
      <c r="F4" s="170">
        <v>28343</v>
      </c>
      <c r="G4" s="171"/>
      <c r="H4" s="172"/>
    </row>
    <row r="5" spans="1:8" x14ac:dyDescent="0.15">
      <c r="A5" s="153" t="s">
        <v>547</v>
      </c>
      <c r="B5" s="158"/>
      <c r="C5" s="159"/>
      <c r="D5" s="160">
        <v>32884</v>
      </c>
      <c r="E5" s="161"/>
      <c r="F5" s="162">
        <v>44267</v>
      </c>
      <c r="G5" s="163"/>
      <c r="H5" s="164"/>
    </row>
    <row r="6" spans="1:8" x14ac:dyDescent="0.15">
      <c r="A6" s="165"/>
      <c r="B6" s="166"/>
      <c r="C6" s="167"/>
      <c r="D6" s="168">
        <v>20489</v>
      </c>
      <c r="E6" s="169"/>
      <c r="F6" s="170">
        <v>26161</v>
      </c>
      <c r="G6" s="171"/>
      <c r="H6" s="172"/>
    </row>
    <row r="7" spans="1:8" x14ac:dyDescent="0.15">
      <c r="A7" s="153" t="s">
        <v>548</v>
      </c>
      <c r="B7" s="158"/>
      <c r="C7" s="159"/>
      <c r="D7" s="160">
        <v>44193</v>
      </c>
      <c r="E7" s="161"/>
      <c r="F7" s="162">
        <v>40879</v>
      </c>
      <c r="G7" s="163"/>
      <c r="H7" s="164"/>
    </row>
    <row r="8" spans="1:8" x14ac:dyDescent="0.15">
      <c r="A8" s="165"/>
      <c r="B8" s="166"/>
      <c r="C8" s="167"/>
      <c r="D8" s="168">
        <v>26066</v>
      </c>
      <c r="E8" s="169"/>
      <c r="F8" s="170">
        <v>24087</v>
      </c>
      <c r="G8" s="171"/>
      <c r="H8" s="172"/>
    </row>
    <row r="9" spans="1:8" x14ac:dyDescent="0.15">
      <c r="A9" s="153" t="s">
        <v>549</v>
      </c>
      <c r="B9" s="158"/>
      <c r="C9" s="159"/>
      <c r="D9" s="160">
        <v>25212</v>
      </c>
      <c r="E9" s="161"/>
      <c r="F9" s="162">
        <v>42651</v>
      </c>
      <c r="G9" s="163"/>
      <c r="H9" s="164"/>
    </row>
    <row r="10" spans="1:8" x14ac:dyDescent="0.15">
      <c r="A10" s="165"/>
      <c r="B10" s="166"/>
      <c r="C10" s="167"/>
      <c r="D10" s="168">
        <v>17115</v>
      </c>
      <c r="E10" s="169"/>
      <c r="F10" s="170">
        <v>22675</v>
      </c>
      <c r="G10" s="171"/>
      <c r="H10" s="172"/>
    </row>
    <row r="11" spans="1:8" x14ac:dyDescent="0.15">
      <c r="A11" s="153" t="s">
        <v>550</v>
      </c>
      <c r="B11" s="158"/>
      <c r="C11" s="159"/>
      <c r="D11" s="160">
        <v>23540</v>
      </c>
      <c r="E11" s="161"/>
      <c r="F11" s="162">
        <v>43226</v>
      </c>
      <c r="G11" s="163"/>
      <c r="H11" s="164"/>
    </row>
    <row r="12" spans="1:8" x14ac:dyDescent="0.15">
      <c r="A12" s="165"/>
      <c r="B12" s="166"/>
      <c r="C12" s="173"/>
      <c r="D12" s="168">
        <v>15953</v>
      </c>
      <c r="E12" s="169"/>
      <c r="F12" s="170">
        <v>22622</v>
      </c>
      <c r="G12" s="171"/>
      <c r="H12" s="172"/>
    </row>
    <row r="13" spans="1:8" x14ac:dyDescent="0.15">
      <c r="A13" s="153"/>
      <c r="B13" s="158"/>
      <c r="C13" s="174"/>
      <c r="D13" s="175">
        <v>37585</v>
      </c>
      <c r="E13" s="176"/>
      <c r="F13" s="177">
        <v>44926</v>
      </c>
      <c r="G13" s="178"/>
      <c r="H13" s="164"/>
    </row>
    <row r="14" spans="1:8" x14ac:dyDescent="0.15">
      <c r="A14" s="165"/>
      <c r="B14" s="166"/>
      <c r="C14" s="167"/>
      <c r="D14" s="168">
        <v>25209</v>
      </c>
      <c r="E14" s="169"/>
      <c r="F14" s="170">
        <v>24778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v>
      </c>
      <c r="C19" s="179">
        <f>ROUND(VALUE(SUBSTITUTE(実質収支比率等に係る経年分析!G$48,"▲","-")),2)</f>
        <v>2.34</v>
      </c>
      <c r="D19" s="179">
        <f>ROUND(VALUE(SUBSTITUTE(実質収支比率等に係る経年分析!H$48,"▲","-")),2)</f>
        <v>1.62</v>
      </c>
      <c r="E19" s="179">
        <f>ROUND(VALUE(SUBSTITUTE(実質収支比率等に係る経年分析!I$48,"▲","-")),2)</f>
        <v>1.79</v>
      </c>
      <c r="F19" s="179">
        <f>ROUND(VALUE(SUBSTITUTE(実質収支比率等に係る経年分析!J$48,"▲","-")),2)</f>
        <v>2.0699999999999998</v>
      </c>
    </row>
    <row r="20" spans="1:11" x14ac:dyDescent="0.15">
      <c r="A20" s="179" t="s">
        <v>55</v>
      </c>
      <c r="B20" s="179">
        <f>ROUND(VALUE(SUBSTITUTE(実質収支比率等に係る経年分析!F$47,"▲","-")),2)</f>
        <v>14.03</v>
      </c>
      <c r="C20" s="179">
        <f>ROUND(VALUE(SUBSTITUTE(実質収支比率等に係る経年分析!G$47,"▲","-")),2)</f>
        <v>13.9</v>
      </c>
      <c r="D20" s="179">
        <f>ROUND(VALUE(SUBSTITUTE(実質収支比率等に係る経年分析!H$47,"▲","-")),2)</f>
        <v>13.84</v>
      </c>
      <c r="E20" s="179">
        <f>ROUND(VALUE(SUBSTITUTE(実質収支比率等に係る経年分析!I$47,"▲","-")),2)</f>
        <v>12.27</v>
      </c>
      <c r="F20" s="179">
        <f>ROUND(VALUE(SUBSTITUTE(実質収支比率等に係る経年分析!J$47,"▲","-")),2)</f>
        <v>12.19</v>
      </c>
    </row>
    <row r="21" spans="1:11" x14ac:dyDescent="0.15">
      <c r="A21" s="179" t="s">
        <v>56</v>
      </c>
      <c r="B21" s="179">
        <f>IF(ISNUMBER(VALUE(SUBSTITUTE(実質収支比率等に係る経年分析!F$49,"▲","-"))),ROUND(VALUE(SUBSTITUTE(実質収支比率等に係る経年分析!F$49,"▲","-")),2),NA())</f>
        <v>-0.22</v>
      </c>
      <c r="C21" s="179">
        <f>IF(ISNUMBER(VALUE(SUBSTITUTE(実質収支比率等に係る経年分析!G$49,"▲","-"))),ROUND(VALUE(SUBSTITUTE(実質収支比率等に係る経年分析!G$49,"▲","-")),2),NA())</f>
        <v>0.36</v>
      </c>
      <c r="D21" s="179">
        <f>IF(ISNUMBER(VALUE(SUBSTITUTE(実質収支比率等に係る経年分析!H$49,"▲","-"))),ROUND(VALUE(SUBSTITUTE(実質収支比率等に係る経年分析!H$49,"▲","-")),2),NA())</f>
        <v>-0.71</v>
      </c>
      <c r="E21" s="179">
        <f>IF(ISNUMBER(VALUE(SUBSTITUTE(実質収支比率等に係る経年分析!I$49,"▲","-"))),ROUND(VALUE(SUBSTITUTE(実質収支比率等に係る経年分析!I$49,"▲","-")),2),NA())</f>
        <v>-1.45</v>
      </c>
      <c r="F21" s="179">
        <f>IF(ISNUMBER(VALUE(SUBSTITUTE(実質収支比率等に係る経年分析!J$49,"▲","-"))),ROUND(VALUE(SUBSTITUTE(実質収支比率等に係る経年分析!J$49,"▲","-")),2),NA())</f>
        <v>0.28999999999999998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0.14000000000000001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0.14000000000000001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0.15</v>
      </c>
    </row>
    <row r="30" spans="1:11" x14ac:dyDescent="0.15">
      <c r="A30" s="180" t="str">
        <f>IF(連結実質赤字比率に係る赤字・黒字の構成分析!C$40="",NA(),連結実質赤字比率に係る赤字・黒字の構成分析!C$40)</f>
        <v>農業共済事業特別会計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0.33</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0.94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0.78</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0.89</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1.1299999999999999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2.33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2.06</v>
      </c>
    </row>
    <row r="35" spans="1:16" x14ac:dyDescent="0.15">
      <c r="A35" s="180" t="str">
        <f>IF(連結実質赤字比率に係る赤字・黒字の構成分析!C$35="",NA(),連結実質赤字比率に係る赤字・黒字の構成分析!C$35)</f>
        <v>三田市民病院事業会計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8.77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3.49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18.13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21.36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20.350000000000001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15.32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5651</v>
      </c>
      <c r="E42" s="181"/>
      <c r="F42" s="181"/>
      <c r="G42" s="181">
        <f>'実質公債費比率（分子）の構造'!L$52</f>
        <v>5440</v>
      </c>
      <c r="H42" s="181"/>
      <c r="I42" s="181"/>
      <c r="J42" s="181">
        <f>'実質公債費比率（分子）の構造'!M$52</f>
        <v>5414</v>
      </c>
      <c r="K42" s="181"/>
      <c r="L42" s="181"/>
      <c r="M42" s="181">
        <f>'実質公債費比率（分子）の構造'!N$52</f>
        <v>5257</v>
      </c>
      <c r="N42" s="181"/>
      <c r="O42" s="181"/>
      <c r="P42" s="181">
        <f>'実質公債費比率（分子）の構造'!O$52</f>
        <v>5138</v>
      </c>
    </row>
    <row r="43" spans="1:16" x14ac:dyDescent="0.15">
      <c r="A43" s="181" t="s">
        <v>64</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871</v>
      </c>
      <c r="C44" s="181"/>
      <c r="D44" s="181"/>
      <c r="E44" s="181">
        <f>'実質公債費比率（分子）の構造'!L$50</f>
        <v>867</v>
      </c>
      <c r="F44" s="181"/>
      <c r="G44" s="181"/>
      <c r="H44" s="181">
        <f>'実質公債費比率（分子）の構造'!M$50</f>
        <v>857</v>
      </c>
      <c r="I44" s="181"/>
      <c r="J44" s="181"/>
      <c r="K44" s="181">
        <f>'実質公債費比率（分子）の構造'!N$50</f>
        <v>859</v>
      </c>
      <c r="L44" s="181"/>
      <c r="M44" s="181"/>
      <c r="N44" s="181">
        <f>'実質公債費比率（分子）の構造'!O$50</f>
        <v>787</v>
      </c>
      <c r="O44" s="181"/>
      <c r="P44" s="181"/>
    </row>
    <row r="45" spans="1:16" x14ac:dyDescent="0.15">
      <c r="A45" s="181" t="s">
        <v>66</v>
      </c>
      <c r="B45" s="181">
        <f>'実質公債費比率（分子）の構造'!K$49</f>
        <v>2</v>
      </c>
      <c r="C45" s="181"/>
      <c r="D45" s="181"/>
      <c r="E45" s="181">
        <f>'実質公債費比率（分子）の構造'!L$49</f>
        <v>2</v>
      </c>
      <c r="F45" s="181"/>
      <c r="G45" s="181"/>
      <c r="H45" s="181">
        <f>'実質公債費比率（分子）の構造'!M$49</f>
        <v>2</v>
      </c>
      <c r="I45" s="181"/>
      <c r="J45" s="181"/>
      <c r="K45" s="181">
        <f>'実質公債費比率（分子）の構造'!N$49</f>
        <v>2</v>
      </c>
      <c r="L45" s="181"/>
      <c r="M45" s="181"/>
      <c r="N45" s="181">
        <f>'実質公債費比率（分子）の構造'!O$49</f>
        <v>2</v>
      </c>
      <c r="O45" s="181"/>
      <c r="P45" s="181"/>
    </row>
    <row r="46" spans="1:16" x14ac:dyDescent="0.15">
      <c r="A46" s="181" t="s">
        <v>67</v>
      </c>
      <c r="B46" s="181">
        <f>'実質公債費比率（分子）の構造'!K$48</f>
        <v>1841</v>
      </c>
      <c r="C46" s="181"/>
      <c r="D46" s="181"/>
      <c r="E46" s="181">
        <f>'実質公債費比率（分子）の構造'!L$48</f>
        <v>1947</v>
      </c>
      <c r="F46" s="181"/>
      <c r="G46" s="181"/>
      <c r="H46" s="181">
        <f>'実質公債費比率（分子）の構造'!M$48</f>
        <v>1965</v>
      </c>
      <c r="I46" s="181"/>
      <c r="J46" s="181"/>
      <c r="K46" s="181">
        <f>'実質公債費比率（分子）の構造'!N$48</f>
        <v>1760</v>
      </c>
      <c r="L46" s="181"/>
      <c r="M46" s="181"/>
      <c r="N46" s="181">
        <f>'実質公債費比率（分子）の構造'!O$48</f>
        <v>1693</v>
      </c>
      <c r="O46" s="181"/>
      <c r="P46" s="181"/>
    </row>
    <row r="47" spans="1:16" x14ac:dyDescent="0.15">
      <c r="A47" s="181" t="s">
        <v>14</v>
      </c>
      <c r="B47" s="181">
        <f>'実質公債費比率（分子）の構造'!K$47</f>
        <v>39</v>
      </c>
      <c r="C47" s="181"/>
      <c r="D47" s="181"/>
      <c r="E47" s="181">
        <f>'実質公債費比率（分子）の構造'!L$47</f>
        <v>20</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4371</v>
      </c>
      <c r="C49" s="181"/>
      <c r="D49" s="181"/>
      <c r="E49" s="181">
        <f>'実質公債費比率（分子）の構造'!L$45</f>
        <v>4237</v>
      </c>
      <c r="F49" s="181"/>
      <c r="G49" s="181"/>
      <c r="H49" s="181">
        <f>'実質公債費比率（分子）の構造'!M$45</f>
        <v>4062</v>
      </c>
      <c r="I49" s="181"/>
      <c r="J49" s="181"/>
      <c r="K49" s="181">
        <f>'実質公債費比率（分子）の構造'!N$45</f>
        <v>3980</v>
      </c>
      <c r="L49" s="181"/>
      <c r="M49" s="181"/>
      <c r="N49" s="181">
        <f>'実質公債費比率（分子）の構造'!O$45</f>
        <v>3869</v>
      </c>
      <c r="O49" s="181"/>
      <c r="P49" s="181"/>
    </row>
    <row r="50" spans="1:16" x14ac:dyDescent="0.15">
      <c r="A50" s="181" t="s">
        <v>70</v>
      </c>
      <c r="B50" s="181" t="e">
        <f>NA()</f>
        <v>#N/A</v>
      </c>
      <c r="C50" s="181">
        <f>IF(ISNUMBER('実質公債費比率（分子）の構造'!K$53),'実質公債費比率（分子）の構造'!K$53,NA())</f>
        <v>1473</v>
      </c>
      <c r="D50" s="181" t="e">
        <f>NA()</f>
        <v>#N/A</v>
      </c>
      <c r="E50" s="181" t="e">
        <f>NA()</f>
        <v>#N/A</v>
      </c>
      <c r="F50" s="181">
        <f>IF(ISNUMBER('実質公債費比率（分子）の構造'!L$53),'実質公債費比率（分子）の構造'!L$53,NA())</f>
        <v>1633</v>
      </c>
      <c r="G50" s="181" t="e">
        <f>NA()</f>
        <v>#N/A</v>
      </c>
      <c r="H50" s="181" t="e">
        <f>NA()</f>
        <v>#N/A</v>
      </c>
      <c r="I50" s="181">
        <f>IF(ISNUMBER('実質公債費比率（分子）の構造'!M$53),'実質公債費比率（分子）の構造'!M$53,NA())</f>
        <v>1472</v>
      </c>
      <c r="J50" s="181" t="e">
        <f>NA()</f>
        <v>#N/A</v>
      </c>
      <c r="K50" s="181" t="e">
        <f>NA()</f>
        <v>#N/A</v>
      </c>
      <c r="L50" s="181">
        <f>IF(ISNUMBER('実質公債費比率（分子）の構造'!N$53),'実質公債費比率（分子）の構造'!N$53,NA())</f>
        <v>1344</v>
      </c>
      <c r="M50" s="181" t="e">
        <f>NA()</f>
        <v>#N/A</v>
      </c>
      <c r="N50" s="181" t="e">
        <f>NA()</f>
        <v>#N/A</v>
      </c>
      <c r="O50" s="181">
        <f>IF(ISNUMBER('実質公債費比率（分子）の構造'!O$53),'実質公債費比率（分子）の構造'!O$53,NA())</f>
        <v>1213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40210</v>
      </c>
      <c r="E56" s="180"/>
      <c r="F56" s="180"/>
      <c r="G56" s="180">
        <f>'将来負担比率（分子）の構造'!J$52</f>
        <v>38909</v>
      </c>
      <c r="H56" s="180"/>
      <c r="I56" s="180"/>
      <c r="J56" s="180">
        <f>'将来負担比率（分子）の構造'!K$52</f>
        <v>37203</v>
      </c>
      <c r="K56" s="180"/>
      <c r="L56" s="180"/>
      <c r="M56" s="180">
        <f>'将来負担比率（分子）の構造'!L$52</f>
        <v>35520</v>
      </c>
      <c r="N56" s="180"/>
      <c r="O56" s="180"/>
      <c r="P56" s="180">
        <f>'将来負担比率（分子）の構造'!M$52</f>
        <v>33911</v>
      </c>
    </row>
    <row r="57" spans="1:16" x14ac:dyDescent="0.15">
      <c r="A57" s="180" t="s">
        <v>42</v>
      </c>
      <c r="B57" s="180"/>
      <c r="C57" s="180"/>
      <c r="D57" s="180">
        <f>'将来負担比率（分子）の構造'!I$51</f>
        <v>8749</v>
      </c>
      <c r="E57" s="180"/>
      <c r="F57" s="180"/>
      <c r="G57" s="180">
        <f>'将来負担比率（分子）の構造'!J$51</f>
        <v>7631</v>
      </c>
      <c r="H57" s="180"/>
      <c r="I57" s="180"/>
      <c r="J57" s="180">
        <f>'将来負担比率（分子）の構造'!K$51</f>
        <v>7673</v>
      </c>
      <c r="K57" s="180"/>
      <c r="L57" s="180"/>
      <c r="M57" s="180">
        <f>'将来負担比率（分子）の構造'!L$51</f>
        <v>7161</v>
      </c>
      <c r="N57" s="180"/>
      <c r="O57" s="180"/>
      <c r="P57" s="180">
        <f>'将来負担比率（分子）の構造'!M$51</f>
        <v>6686</v>
      </c>
    </row>
    <row r="58" spans="1:16" x14ac:dyDescent="0.15">
      <c r="A58" s="180" t="s">
        <v>41</v>
      </c>
      <c r="B58" s="180"/>
      <c r="C58" s="180"/>
      <c r="D58" s="180">
        <f>'将来負担比率（分子）の構造'!I$50</f>
        <v>10956</v>
      </c>
      <c r="E58" s="180"/>
      <c r="F58" s="180"/>
      <c r="G58" s="180">
        <f>'将来負担比率（分子）の構造'!J$50</f>
        <v>9997</v>
      </c>
      <c r="H58" s="180"/>
      <c r="I58" s="180"/>
      <c r="J58" s="180">
        <f>'将来負担比率（分子）の構造'!K$50</f>
        <v>8094</v>
      </c>
      <c r="K58" s="180"/>
      <c r="L58" s="180"/>
      <c r="M58" s="180">
        <f>'将来負担比率（分子）の構造'!L$50</f>
        <v>7703</v>
      </c>
      <c r="N58" s="180"/>
      <c r="O58" s="180"/>
      <c r="P58" s="180">
        <f>'将来負担比率（分子）の構造'!M$50</f>
        <v>7929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v>
      </c>
      <c r="C61" s="180"/>
      <c r="D61" s="180"/>
      <c r="E61" s="180">
        <f>'将来負担比率（分子）の構造'!J$46</f>
        <v>1</v>
      </c>
      <c r="F61" s="180"/>
      <c r="G61" s="180"/>
      <c r="H61" s="180">
        <f>'将来負担比率（分子）の構造'!K$46</f>
        <v>2</v>
      </c>
      <c r="I61" s="180"/>
      <c r="J61" s="180"/>
      <c r="K61" s="180">
        <f>'将来負担比率（分子）の構造'!L$46</f>
        <v>3</v>
      </c>
      <c r="L61" s="180"/>
      <c r="M61" s="180"/>
      <c r="N61" s="180">
        <f>'将来負担比率（分子）の構造'!M$46</f>
        <v>1</v>
      </c>
      <c r="O61" s="180"/>
      <c r="P61" s="180"/>
    </row>
    <row r="62" spans="1:16" x14ac:dyDescent="0.15">
      <c r="A62" s="180" t="s">
        <v>35</v>
      </c>
      <c r="B62" s="180" t="str">
        <f>'将来負担比率（分子）の構造'!I$45</f>
        <v>-</v>
      </c>
      <c r="C62" s="180"/>
      <c r="D62" s="180"/>
      <c r="E62" s="180" t="str">
        <f>'将来負担比率（分子）の構造'!J$45</f>
        <v>-</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x14ac:dyDescent="0.15">
      <c r="A63" s="180" t="s">
        <v>34</v>
      </c>
      <c r="B63" s="180">
        <f>'将来負担比率（分子）の構造'!I$44</f>
        <v>13</v>
      </c>
      <c r="C63" s="180"/>
      <c r="D63" s="180"/>
      <c r="E63" s="180">
        <f>'将来負担比率（分子）の構造'!J$44</f>
        <v>12</v>
      </c>
      <c r="F63" s="180"/>
      <c r="G63" s="180"/>
      <c r="H63" s="180">
        <f>'将来負担比率（分子）の構造'!K$44</f>
        <v>10</v>
      </c>
      <c r="I63" s="180"/>
      <c r="J63" s="180"/>
      <c r="K63" s="180">
        <f>'将来負担比率（分子）の構造'!L$44</f>
        <v>12</v>
      </c>
      <c r="L63" s="180"/>
      <c r="M63" s="180"/>
      <c r="N63" s="180">
        <f>'将来負担比率（分子）の構造'!M$44</f>
        <v>10</v>
      </c>
      <c r="O63" s="180"/>
      <c r="P63" s="180"/>
    </row>
    <row r="64" spans="1:16" x14ac:dyDescent="0.15">
      <c r="A64" s="180" t="s">
        <v>33</v>
      </c>
      <c r="B64" s="180">
        <f>'将来負担比率（分子）の構造'!I$43</f>
        <v>15569</v>
      </c>
      <c r="C64" s="180"/>
      <c r="D64" s="180"/>
      <c r="E64" s="180">
        <f>'将来負担比率（分子）の構造'!J$43</f>
        <v>14162</v>
      </c>
      <c r="F64" s="180"/>
      <c r="G64" s="180"/>
      <c r="H64" s="180">
        <f>'将来負担比率（分子）の構造'!K$43</f>
        <v>13157</v>
      </c>
      <c r="I64" s="180"/>
      <c r="J64" s="180"/>
      <c r="K64" s="180">
        <f>'将来負担比率（分子）の構造'!L$43</f>
        <v>11740</v>
      </c>
      <c r="L64" s="180"/>
      <c r="M64" s="180"/>
      <c r="N64" s="180">
        <f>'将来負担比率（分子）の構造'!M$43</f>
        <v>10374</v>
      </c>
      <c r="O64" s="180"/>
      <c r="P64" s="180"/>
    </row>
    <row r="65" spans="1:16" x14ac:dyDescent="0.15">
      <c r="A65" s="180" t="s">
        <v>32</v>
      </c>
      <c r="B65" s="180">
        <f>'将来負担比率（分子）の構造'!I$42</f>
        <v>4885</v>
      </c>
      <c r="C65" s="180"/>
      <c r="D65" s="180"/>
      <c r="E65" s="180">
        <f>'将来負担比率（分子）の構造'!J$42</f>
        <v>4234</v>
      </c>
      <c r="F65" s="180"/>
      <c r="G65" s="180"/>
      <c r="H65" s="180">
        <f>'将来負担比率（分子）の構造'!K$42</f>
        <v>3563</v>
      </c>
      <c r="I65" s="180"/>
      <c r="J65" s="180"/>
      <c r="K65" s="180">
        <f>'将来負担比率（分子）の構造'!L$42</f>
        <v>2857</v>
      </c>
      <c r="L65" s="180"/>
      <c r="M65" s="180"/>
      <c r="N65" s="180">
        <f>'将来負担比率（分子）の構造'!M$42</f>
        <v>2191</v>
      </c>
      <c r="O65" s="180"/>
      <c r="P65" s="180"/>
    </row>
    <row r="66" spans="1:16" x14ac:dyDescent="0.15">
      <c r="A66" s="180" t="s">
        <v>31</v>
      </c>
      <c r="B66" s="180">
        <f>'将来負担比率（分子）の構造'!I$41</f>
        <v>39771</v>
      </c>
      <c r="C66" s="180"/>
      <c r="D66" s="180"/>
      <c r="E66" s="180">
        <f>'将来負担比率（分子）の構造'!J$41</f>
        <v>38524</v>
      </c>
      <c r="F66" s="180"/>
      <c r="G66" s="180"/>
      <c r="H66" s="180">
        <f>'将来負担比率（分子）の構造'!K$41</f>
        <v>37473</v>
      </c>
      <c r="I66" s="180"/>
      <c r="J66" s="180"/>
      <c r="K66" s="180">
        <f>'将来負担比率（分子）の構造'!L$41</f>
        <v>36295</v>
      </c>
      <c r="L66" s="180"/>
      <c r="M66" s="180"/>
      <c r="N66" s="180">
        <f>'将来負担比率（分子）の構造'!M$41</f>
        <v>35242</v>
      </c>
      <c r="O66" s="180"/>
      <c r="P66" s="180"/>
    </row>
    <row r="67" spans="1:16" x14ac:dyDescent="0.15">
      <c r="A67" s="180" t="s">
        <v>74</v>
      </c>
      <c r="B67" s="180" t="e">
        <f>NA()</f>
        <v>#N/A</v>
      </c>
      <c r="C67" s="180">
        <f>IF(ISNUMBER('将来負担比率（分子）の構造'!I$53), IF('将来負担比率（分子）の構造'!I$53 &lt; 0, 0, '将来負担比率（分子）の構造'!I$53), NA())</f>
        <v>324</v>
      </c>
      <c r="D67" s="180" t="e">
        <f>NA()</f>
        <v>#N/A</v>
      </c>
      <c r="E67" s="180" t="e">
        <f>NA()</f>
        <v>#N/A</v>
      </c>
      <c r="F67" s="180">
        <f>IF(ISNUMBER('将来負担比率（分子）の構造'!J$53), IF('将来負担比率（分子）の構造'!J$53 &lt; 0, 0, '将来負担比率（分子）の構造'!J$53), NA())</f>
        <v>396</v>
      </c>
      <c r="G67" s="180" t="e">
        <f>NA()</f>
        <v>#N/A</v>
      </c>
      <c r="H67" s="180" t="e">
        <f>NA()</f>
        <v>#N/A</v>
      </c>
      <c r="I67" s="180">
        <f>IF(ISNUMBER('将来負担比率（分子）の構造'!K$53), IF('将来負担比率（分子）の構造'!K$53 &lt; 0, 0, '将来負担比率（分子）の構造'!K$53), NA())</f>
        <v>1235</v>
      </c>
      <c r="J67" s="180" t="e">
        <f>NA()</f>
        <v>#N/A</v>
      </c>
      <c r="K67" s="180" t="e">
        <f>NA()</f>
        <v>#N/A</v>
      </c>
      <c r="L67" s="180">
        <f>IF(ISNUMBER('将来負担比率（分子）の構造'!L$53), IF('将来負担比率（分子）の構造'!L$53 &lt; 0, 0, '将来負担比率（分子）の構造'!L$53), NA())</f>
        <v>523</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3175</v>
      </c>
      <c r="C72" s="184">
        <f>基金残高に係る経年分析!G55</f>
        <v>2806</v>
      </c>
      <c r="D72" s="184">
        <f>基金残高に係る経年分析!H55</f>
        <v>2806</v>
      </c>
    </row>
    <row r="73" spans="1:16" x14ac:dyDescent="0.15">
      <c r="A73" s="183" t="s">
        <v>77</v>
      </c>
      <c r="B73" s="184">
        <f>基金残高に係る経年分析!F56</f>
        <v>605</v>
      </c>
      <c r="C73" s="184">
        <f>基金残高に係る経年分析!G56</f>
        <v>792</v>
      </c>
      <c r="D73" s="184">
        <f>基金残高に係る経年分析!H56</f>
        <v>997</v>
      </c>
    </row>
    <row r="74" spans="1:16" x14ac:dyDescent="0.15">
      <c r="A74" s="183" t="s">
        <v>78</v>
      </c>
      <c r="B74" s="184">
        <f>基金残高に係る経年分析!F57</f>
        <v>3220</v>
      </c>
      <c r="C74" s="184">
        <f>基金残高に係る経年分析!G57</f>
        <v>2915</v>
      </c>
      <c r="D74" s="184">
        <f>基金残高に係る経年分析!H57</f>
        <v>2854</v>
      </c>
    </row>
  </sheetData>
  <sheetProtection algorithmName="SHA-512" hashValue="mxyGQNmThOQCBNCfG/FT3oid6nU2+2K2xgjZlkhJrAIN6q6pJPCujzmGL4gWEjYebk+OC0gs0lBKubQPhKUZqQ==" saltValue="8CUsVKZUzhGapXkuFSez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227</v>
      </c>
      <c r="C5" s="628"/>
      <c r="D5" s="628"/>
      <c r="E5" s="628"/>
      <c r="F5" s="628"/>
      <c r="G5" s="628"/>
      <c r="H5" s="628"/>
      <c r="I5" s="628"/>
      <c r="J5" s="628"/>
      <c r="K5" s="628"/>
      <c r="L5" s="628"/>
      <c r="M5" s="628"/>
      <c r="N5" s="628"/>
      <c r="O5" s="628"/>
      <c r="P5" s="628"/>
      <c r="Q5" s="629"/>
      <c r="R5" s="630">
        <v>17577837</v>
      </c>
      <c r="S5" s="631"/>
      <c r="T5" s="631"/>
      <c r="U5" s="631"/>
      <c r="V5" s="631"/>
      <c r="W5" s="631"/>
      <c r="X5" s="631"/>
      <c r="Y5" s="632"/>
      <c r="Z5" s="633">
        <v>48.8</v>
      </c>
      <c r="AA5" s="633"/>
      <c r="AB5" s="633"/>
      <c r="AC5" s="633"/>
      <c r="AD5" s="634">
        <v>16469822</v>
      </c>
      <c r="AE5" s="634"/>
      <c r="AF5" s="634"/>
      <c r="AG5" s="634"/>
      <c r="AH5" s="634"/>
      <c r="AI5" s="634"/>
      <c r="AJ5" s="634"/>
      <c r="AK5" s="634"/>
      <c r="AL5" s="635">
        <v>75.5</v>
      </c>
      <c r="AM5" s="636"/>
      <c r="AN5" s="636"/>
      <c r="AO5" s="637"/>
      <c r="AP5" s="627" t="s">
        <v>228</v>
      </c>
      <c r="AQ5" s="628"/>
      <c r="AR5" s="628"/>
      <c r="AS5" s="628"/>
      <c r="AT5" s="628"/>
      <c r="AU5" s="628"/>
      <c r="AV5" s="628"/>
      <c r="AW5" s="628"/>
      <c r="AX5" s="628"/>
      <c r="AY5" s="628"/>
      <c r="AZ5" s="628"/>
      <c r="BA5" s="628"/>
      <c r="BB5" s="628"/>
      <c r="BC5" s="628"/>
      <c r="BD5" s="628"/>
      <c r="BE5" s="628"/>
      <c r="BF5" s="629"/>
      <c r="BG5" s="641">
        <v>16469822</v>
      </c>
      <c r="BH5" s="642"/>
      <c r="BI5" s="642"/>
      <c r="BJ5" s="642"/>
      <c r="BK5" s="642"/>
      <c r="BL5" s="642"/>
      <c r="BM5" s="642"/>
      <c r="BN5" s="643"/>
      <c r="BO5" s="644">
        <v>93.7</v>
      </c>
      <c r="BP5" s="644"/>
      <c r="BQ5" s="644"/>
      <c r="BR5" s="644"/>
      <c r="BS5" s="645">
        <v>251273</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15">
      <c r="B6" s="638" t="s">
        <v>232</v>
      </c>
      <c r="C6" s="639"/>
      <c r="D6" s="639"/>
      <c r="E6" s="639"/>
      <c r="F6" s="639"/>
      <c r="G6" s="639"/>
      <c r="H6" s="639"/>
      <c r="I6" s="639"/>
      <c r="J6" s="639"/>
      <c r="K6" s="639"/>
      <c r="L6" s="639"/>
      <c r="M6" s="639"/>
      <c r="N6" s="639"/>
      <c r="O6" s="639"/>
      <c r="P6" s="639"/>
      <c r="Q6" s="640"/>
      <c r="R6" s="641">
        <v>321459</v>
      </c>
      <c r="S6" s="642"/>
      <c r="T6" s="642"/>
      <c r="U6" s="642"/>
      <c r="V6" s="642"/>
      <c r="W6" s="642"/>
      <c r="X6" s="642"/>
      <c r="Y6" s="643"/>
      <c r="Z6" s="644">
        <v>0.9</v>
      </c>
      <c r="AA6" s="644"/>
      <c r="AB6" s="644"/>
      <c r="AC6" s="644"/>
      <c r="AD6" s="645">
        <v>321459</v>
      </c>
      <c r="AE6" s="645"/>
      <c r="AF6" s="645"/>
      <c r="AG6" s="645"/>
      <c r="AH6" s="645"/>
      <c r="AI6" s="645"/>
      <c r="AJ6" s="645"/>
      <c r="AK6" s="645"/>
      <c r="AL6" s="646">
        <v>1.5</v>
      </c>
      <c r="AM6" s="647"/>
      <c r="AN6" s="647"/>
      <c r="AO6" s="648"/>
      <c r="AP6" s="638" t="s">
        <v>233</v>
      </c>
      <c r="AQ6" s="639"/>
      <c r="AR6" s="639"/>
      <c r="AS6" s="639"/>
      <c r="AT6" s="639"/>
      <c r="AU6" s="639"/>
      <c r="AV6" s="639"/>
      <c r="AW6" s="639"/>
      <c r="AX6" s="639"/>
      <c r="AY6" s="639"/>
      <c r="AZ6" s="639"/>
      <c r="BA6" s="639"/>
      <c r="BB6" s="639"/>
      <c r="BC6" s="639"/>
      <c r="BD6" s="639"/>
      <c r="BE6" s="639"/>
      <c r="BF6" s="640"/>
      <c r="BG6" s="641">
        <v>16469822</v>
      </c>
      <c r="BH6" s="642"/>
      <c r="BI6" s="642"/>
      <c r="BJ6" s="642"/>
      <c r="BK6" s="642"/>
      <c r="BL6" s="642"/>
      <c r="BM6" s="642"/>
      <c r="BN6" s="643"/>
      <c r="BO6" s="644">
        <v>93.7</v>
      </c>
      <c r="BP6" s="644"/>
      <c r="BQ6" s="644"/>
      <c r="BR6" s="644"/>
      <c r="BS6" s="645">
        <v>251273</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328124</v>
      </c>
      <c r="CS6" s="642"/>
      <c r="CT6" s="642"/>
      <c r="CU6" s="642"/>
      <c r="CV6" s="642"/>
      <c r="CW6" s="642"/>
      <c r="CX6" s="642"/>
      <c r="CY6" s="643"/>
      <c r="CZ6" s="635">
        <v>0.9</v>
      </c>
      <c r="DA6" s="636"/>
      <c r="DB6" s="636"/>
      <c r="DC6" s="655"/>
      <c r="DD6" s="650" t="s">
        <v>235</v>
      </c>
      <c r="DE6" s="642"/>
      <c r="DF6" s="642"/>
      <c r="DG6" s="642"/>
      <c r="DH6" s="642"/>
      <c r="DI6" s="642"/>
      <c r="DJ6" s="642"/>
      <c r="DK6" s="642"/>
      <c r="DL6" s="642"/>
      <c r="DM6" s="642"/>
      <c r="DN6" s="642"/>
      <c r="DO6" s="642"/>
      <c r="DP6" s="643"/>
      <c r="DQ6" s="650">
        <v>327876</v>
      </c>
      <c r="DR6" s="642"/>
      <c r="DS6" s="642"/>
      <c r="DT6" s="642"/>
      <c r="DU6" s="642"/>
      <c r="DV6" s="642"/>
      <c r="DW6" s="642"/>
      <c r="DX6" s="642"/>
      <c r="DY6" s="642"/>
      <c r="DZ6" s="642"/>
      <c r="EA6" s="642"/>
      <c r="EB6" s="642"/>
      <c r="EC6" s="651"/>
    </row>
    <row r="7" spans="2:143" ht="11.25" customHeight="1" x14ac:dyDescent="0.15">
      <c r="B7" s="638" t="s">
        <v>236</v>
      </c>
      <c r="C7" s="639"/>
      <c r="D7" s="639"/>
      <c r="E7" s="639"/>
      <c r="F7" s="639"/>
      <c r="G7" s="639"/>
      <c r="H7" s="639"/>
      <c r="I7" s="639"/>
      <c r="J7" s="639"/>
      <c r="K7" s="639"/>
      <c r="L7" s="639"/>
      <c r="M7" s="639"/>
      <c r="N7" s="639"/>
      <c r="O7" s="639"/>
      <c r="P7" s="639"/>
      <c r="Q7" s="640"/>
      <c r="R7" s="641">
        <v>41365</v>
      </c>
      <c r="S7" s="642"/>
      <c r="T7" s="642"/>
      <c r="U7" s="642"/>
      <c r="V7" s="642"/>
      <c r="W7" s="642"/>
      <c r="X7" s="642"/>
      <c r="Y7" s="643"/>
      <c r="Z7" s="644">
        <v>0.1</v>
      </c>
      <c r="AA7" s="644"/>
      <c r="AB7" s="644"/>
      <c r="AC7" s="644"/>
      <c r="AD7" s="645">
        <v>41365</v>
      </c>
      <c r="AE7" s="645"/>
      <c r="AF7" s="645"/>
      <c r="AG7" s="645"/>
      <c r="AH7" s="645"/>
      <c r="AI7" s="645"/>
      <c r="AJ7" s="645"/>
      <c r="AK7" s="645"/>
      <c r="AL7" s="646">
        <v>0.2</v>
      </c>
      <c r="AM7" s="647"/>
      <c r="AN7" s="647"/>
      <c r="AO7" s="648"/>
      <c r="AP7" s="638" t="s">
        <v>237</v>
      </c>
      <c r="AQ7" s="639"/>
      <c r="AR7" s="639"/>
      <c r="AS7" s="639"/>
      <c r="AT7" s="639"/>
      <c r="AU7" s="639"/>
      <c r="AV7" s="639"/>
      <c r="AW7" s="639"/>
      <c r="AX7" s="639"/>
      <c r="AY7" s="639"/>
      <c r="AZ7" s="639"/>
      <c r="BA7" s="639"/>
      <c r="BB7" s="639"/>
      <c r="BC7" s="639"/>
      <c r="BD7" s="639"/>
      <c r="BE7" s="639"/>
      <c r="BF7" s="640"/>
      <c r="BG7" s="641">
        <v>8681679</v>
      </c>
      <c r="BH7" s="642"/>
      <c r="BI7" s="642"/>
      <c r="BJ7" s="642"/>
      <c r="BK7" s="642"/>
      <c r="BL7" s="642"/>
      <c r="BM7" s="642"/>
      <c r="BN7" s="643"/>
      <c r="BO7" s="644">
        <v>49.4</v>
      </c>
      <c r="BP7" s="644"/>
      <c r="BQ7" s="644"/>
      <c r="BR7" s="644"/>
      <c r="BS7" s="645">
        <v>251273</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4006587</v>
      </c>
      <c r="CS7" s="642"/>
      <c r="CT7" s="642"/>
      <c r="CU7" s="642"/>
      <c r="CV7" s="642"/>
      <c r="CW7" s="642"/>
      <c r="CX7" s="642"/>
      <c r="CY7" s="643"/>
      <c r="CZ7" s="644">
        <v>11.3</v>
      </c>
      <c r="DA7" s="644"/>
      <c r="DB7" s="644"/>
      <c r="DC7" s="644"/>
      <c r="DD7" s="650">
        <v>123964</v>
      </c>
      <c r="DE7" s="642"/>
      <c r="DF7" s="642"/>
      <c r="DG7" s="642"/>
      <c r="DH7" s="642"/>
      <c r="DI7" s="642"/>
      <c r="DJ7" s="642"/>
      <c r="DK7" s="642"/>
      <c r="DL7" s="642"/>
      <c r="DM7" s="642"/>
      <c r="DN7" s="642"/>
      <c r="DO7" s="642"/>
      <c r="DP7" s="643"/>
      <c r="DQ7" s="650">
        <v>3413315</v>
      </c>
      <c r="DR7" s="642"/>
      <c r="DS7" s="642"/>
      <c r="DT7" s="642"/>
      <c r="DU7" s="642"/>
      <c r="DV7" s="642"/>
      <c r="DW7" s="642"/>
      <c r="DX7" s="642"/>
      <c r="DY7" s="642"/>
      <c r="DZ7" s="642"/>
      <c r="EA7" s="642"/>
      <c r="EB7" s="642"/>
      <c r="EC7" s="651"/>
    </row>
    <row r="8" spans="2:143" ht="11.25" customHeight="1" x14ac:dyDescent="0.15">
      <c r="B8" s="638" t="s">
        <v>239</v>
      </c>
      <c r="C8" s="639"/>
      <c r="D8" s="639"/>
      <c r="E8" s="639"/>
      <c r="F8" s="639"/>
      <c r="G8" s="639"/>
      <c r="H8" s="639"/>
      <c r="I8" s="639"/>
      <c r="J8" s="639"/>
      <c r="K8" s="639"/>
      <c r="L8" s="639"/>
      <c r="M8" s="639"/>
      <c r="N8" s="639"/>
      <c r="O8" s="639"/>
      <c r="P8" s="639"/>
      <c r="Q8" s="640"/>
      <c r="R8" s="641">
        <v>123845</v>
      </c>
      <c r="S8" s="642"/>
      <c r="T8" s="642"/>
      <c r="U8" s="642"/>
      <c r="V8" s="642"/>
      <c r="W8" s="642"/>
      <c r="X8" s="642"/>
      <c r="Y8" s="643"/>
      <c r="Z8" s="644">
        <v>0.3</v>
      </c>
      <c r="AA8" s="644"/>
      <c r="AB8" s="644"/>
      <c r="AC8" s="644"/>
      <c r="AD8" s="645">
        <v>123845</v>
      </c>
      <c r="AE8" s="645"/>
      <c r="AF8" s="645"/>
      <c r="AG8" s="645"/>
      <c r="AH8" s="645"/>
      <c r="AI8" s="645"/>
      <c r="AJ8" s="645"/>
      <c r="AK8" s="645"/>
      <c r="AL8" s="646">
        <v>0.6</v>
      </c>
      <c r="AM8" s="647"/>
      <c r="AN8" s="647"/>
      <c r="AO8" s="648"/>
      <c r="AP8" s="638" t="s">
        <v>240</v>
      </c>
      <c r="AQ8" s="639"/>
      <c r="AR8" s="639"/>
      <c r="AS8" s="639"/>
      <c r="AT8" s="639"/>
      <c r="AU8" s="639"/>
      <c r="AV8" s="639"/>
      <c r="AW8" s="639"/>
      <c r="AX8" s="639"/>
      <c r="AY8" s="639"/>
      <c r="AZ8" s="639"/>
      <c r="BA8" s="639"/>
      <c r="BB8" s="639"/>
      <c r="BC8" s="639"/>
      <c r="BD8" s="639"/>
      <c r="BE8" s="639"/>
      <c r="BF8" s="640"/>
      <c r="BG8" s="641">
        <v>201737</v>
      </c>
      <c r="BH8" s="642"/>
      <c r="BI8" s="642"/>
      <c r="BJ8" s="642"/>
      <c r="BK8" s="642"/>
      <c r="BL8" s="642"/>
      <c r="BM8" s="642"/>
      <c r="BN8" s="643"/>
      <c r="BO8" s="644">
        <v>1.1000000000000001</v>
      </c>
      <c r="BP8" s="644"/>
      <c r="BQ8" s="644"/>
      <c r="BR8" s="644"/>
      <c r="BS8" s="650" t="s">
        <v>235</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12077346</v>
      </c>
      <c r="CS8" s="642"/>
      <c r="CT8" s="642"/>
      <c r="CU8" s="642"/>
      <c r="CV8" s="642"/>
      <c r="CW8" s="642"/>
      <c r="CX8" s="642"/>
      <c r="CY8" s="643"/>
      <c r="CZ8" s="644">
        <v>34.1</v>
      </c>
      <c r="DA8" s="644"/>
      <c r="DB8" s="644"/>
      <c r="DC8" s="644"/>
      <c r="DD8" s="650">
        <v>251803</v>
      </c>
      <c r="DE8" s="642"/>
      <c r="DF8" s="642"/>
      <c r="DG8" s="642"/>
      <c r="DH8" s="642"/>
      <c r="DI8" s="642"/>
      <c r="DJ8" s="642"/>
      <c r="DK8" s="642"/>
      <c r="DL8" s="642"/>
      <c r="DM8" s="642"/>
      <c r="DN8" s="642"/>
      <c r="DO8" s="642"/>
      <c r="DP8" s="643"/>
      <c r="DQ8" s="650">
        <v>5973894</v>
      </c>
      <c r="DR8" s="642"/>
      <c r="DS8" s="642"/>
      <c r="DT8" s="642"/>
      <c r="DU8" s="642"/>
      <c r="DV8" s="642"/>
      <c r="DW8" s="642"/>
      <c r="DX8" s="642"/>
      <c r="DY8" s="642"/>
      <c r="DZ8" s="642"/>
      <c r="EA8" s="642"/>
      <c r="EB8" s="642"/>
      <c r="EC8" s="651"/>
    </row>
    <row r="9" spans="2:143" ht="11.25" customHeight="1" x14ac:dyDescent="0.15">
      <c r="B9" s="638" t="s">
        <v>242</v>
      </c>
      <c r="C9" s="639"/>
      <c r="D9" s="639"/>
      <c r="E9" s="639"/>
      <c r="F9" s="639"/>
      <c r="G9" s="639"/>
      <c r="H9" s="639"/>
      <c r="I9" s="639"/>
      <c r="J9" s="639"/>
      <c r="K9" s="639"/>
      <c r="L9" s="639"/>
      <c r="M9" s="639"/>
      <c r="N9" s="639"/>
      <c r="O9" s="639"/>
      <c r="P9" s="639"/>
      <c r="Q9" s="640"/>
      <c r="R9" s="641">
        <v>97889</v>
      </c>
      <c r="S9" s="642"/>
      <c r="T9" s="642"/>
      <c r="U9" s="642"/>
      <c r="V9" s="642"/>
      <c r="W9" s="642"/>
      <c r="X9" s="642"/>
      <c r="Y9" s="643"/>
      <c r="Z9" s="644">
        <v>0.3</v>
      </c>
      <c r="AA9" s="644"/>
      <c r="AB9" s="644"/>
      <c r="AC9" s="644"/>
      <c r="AD9" s="645">
        <v>97889</v>
      </c>
      <c r="AE9" s="645"/>
      <c r="AF9" s="645"/>
      <c r="AG9" s="645"/>
      <c r="AH9" s="645"/>
      <c r="AI9" s="645"/>
      <c r="AJ9" s="645"/>
      <c r="AK9" s="645"/>
      <c r="AL9" s="646">
        <v>0.4</v>
      </c>
      <c r="AM9" s="647"/>
      <c r="AN9" s="647"/>
      <c r="AO9" s="648"/>
      <c r="AP9" s="638" t="s">
        <v>243</v>
      </c>
      <c r="AQ9" s="639"/>
      <c r="AR9" s="639"/>
      <c r="AS9" s="639"/>
      <c r="AT9" s="639"/>
      <c r="AU9" s="639"/>
      <c r="AV9" s="639"/>
      <c r="AW9" s="639"/>
      <c r="AX9" s="639"/>
      <c r="AY9" s="639"/>
      <c r="AZ9" s="639"/>
      <c r="BA9" s="639"/>
      <c r="BB9" s="639"/>
      <c r="BC9" s="639"/>
      <c r="BD9" s="639"/>
      <c r="BE9" s="639"/>
      <c r="BF9" s="640"/>
      <c r="BG9" s="641">
        <v>7116350</v>
      </c>
      <c r="BH9" s="642"/>
      <c r="BI9" s="642"/>
      <c r="BJ9" s="642"/>
      <c r="BK9" s="642"/>
      <c r="BL9" s="642"/>
      <c r="BM9" s="642"/>
      <c r="BN9" s="643"/>
      <c r="BO9" s="644">
        <v>40.5</v>
      </c>
      <c r="BP9" s="644"/>
      <c r="BQ9" s="644"/>
      <c r="BR9" s="644"/>
      <c r="BS9" s="650" t="s">
        <v>235</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4195886</v>
      </c>
      <c r="CS9" s="642"/>
      <c r="CT9" s="642"/>
      <c r="CU9" s="642"/>
      <c r="CV9" s="642"/>
      <c r="CW9" s="642"/>
      <c r="CX9" s="642"/>
      <c r="CY9" s="643"/>
      <c r="CZ9" s="644">
        <v>11.8</v>
      </c>
      <c r="DA9" s="644"/>
      <c r="DB9" s="644"/>
      <c r="DC9" s="644"/>
      <c r="DD9" s="650">
        <v>18500</v>
      </c>
      <c r="DE9" s="642"/>
      <c r="DF9" s="642"/>
      <c r="DG9" s="642"/>
      <c r="DH9" s="642"/>
      <c r="DI9" s="642"/>
      <c r="DJ9" s="642"/>
      <c r="DK9" s="642"/>
      <c r="DL9" s="642"/>
      <c r="DM9" s="642"/>
      <c r="DN9" s="642"/>
      <c r="DO9" s="642"/>
      <c r="DP9" s="643"/>
      <c r="DQ9" s="650">
        <v>3799200</v>
      </c>
      <c r="DR9" s="642"/>
      <c r="DS9" s="642"/>
      <c r="DT9" s="642"/>
      <c r="DU9" s="642"/>
      <c r="DV9" s="642"/>
      <c r="DW9" s="642"/>
      <c r="DX9" s="642"/>
      <c r="DY9" s="642"/>
      <c r="DZ9" s="642"/>
      <c r="EA9" s="642"/>
      <c r="EB9" s="642"/>
      <c r="EC9" s="651"/>
    </row>
    <row r="10" spans="2:143" ht="11.25" customHeight="1" x14ac:dyDescent="0.15">
      <c r="B10" s="638" t="s">
        <v>245</v>
      </c>
      <c r="C10" s="639"/>
      <c r="D10" s="639"/>
      <c r="E10" s="639"/>
      <c r="F10" s="639"/>
      <c r="G10" s="639"/>
      <c r="H10" s="639"/>
      <c r="I10" s="639"/>
      <c r="J10" s="639"/>
      <c r="K10" s="639"/>
      <c r="L10" s="639"/>
      <c r="M10" s="639"/>
      <c r="N10" s="639"/>
      <c r="O10" s="639"/>
      <c r="P10" s="639"/>
      <c r="Q10" s="640"/>
      <c r="R10" s="641" t="s">
        <v>137</v>
      </c>
      <c r="S10" s="642"/>
      <c r="T10" s="642"/>
      <c r="U10" s="642"/>
      <c r="V10" s="642"/>
      <c r="W10" s="642"/>
      <c r="X10" s="642"/>
      <c r="Y10" s="643"/>
      <c r="Z10" s="644" t="s">
        <v>235</v>
      </c>
      <c r="AA10" s="644"/>
      <c r="AB10" s="644"/>
      <c r="AC10" s="644"/>
      <c r="AD10" s="645" t="s">
        <v>235</v>
      </c>
      <c r="AE10" s="645"/>
      <c r="AF10" s="645"/>
      <c r="AG10" s="645"/>
      <c r="AH10" s="645"/>
      <c r="AI10" s="645"/>
      <c r="AJ10" s="645"/>
      <c r="AK10" s="645"/>
      <c r="AL10" s="646" t="s">
        <v>235</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343913</v>
      </c>
      <c r="BH10" s="642"/>
      <c r="BI10" s="642"/>
      <c r="BJ10" s="642"/>
      <c r="BK10" s="642"/>
      <c r="BL10" s="642"/>
      <c r="BM10" s="642"/>
      <c r="BN10" s="643"/>
      <c r="BO10" s="644">
        <v>2</v>
      </c>
      <c r="BP10" s="644"/>
      <c r="BQ10" s="644"/>
      <c r="BR10" s="644"/>
      <c r="BS10" s="650">
        <v>57229</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12142</v>
      </c>
      <c r="CS10" s="642"/>
      <c r="CT10" s="642"/>
      <c r="CU10" s="642"/>
      <c r="CV10" s="642"/>
      <c r="CW10" s="642"/>
      <c r="CX10" s="642"/>
      <c r="CY10" s="643"/>
      <c r="CZ10" s="644">
        <v>0</v>
      </c>
      <c r="DA10" s="644"/>
      <c r="DB10" s="644"/>
      <c r="DC10" s="644"/>
      <c r="DD10" s="650" t="s">
        <v>235</v>
      </c>
      <c r="DE10" s="642"/>
      <c r="DF10" s="642"/>
      <c r="DG10" s="642"/>
      <c r="DH10" s="642"/>
      <c r="DI10" s="642"/>
      <c r="DJ10" s="642"/>
      <c r="DK10" s="642"/>
      <c r="DL10" s="642"/>
      <c r="DM10" s="642"/>
      <c r="DN10" s="642"/>
      <c r="DO10" s="642"/>
      <c r="DP10" s="643"/>
      <c r="DQ10" s="650">
        <v>12142</v>
      </c>
      <c r="DR10" s="642"/>
      <c r="DS10" s="642"/>
      <c r="DT10" s="642"/>
      <c r="DU10" s="642"/>
      <c r="DV10" s="642"/>
      <c r="DW10" s="642"/>
      <c r="DX10" s="642"/>
      <c r="DY10" s="642"/>
      <c r="DZ10" s="642"/>
      <c r="EA10" s="642"/>
      <c r="EB10" s="642"/>
      <c r="EC10" s="651"/>
    </row>
    <row r="11" spans="2:143" ht="11.25" customHeight="1" x14ac:dyDescent="0.15">
      <c r="B11" s="638" t="s">
        <v>248</v>
      </c>
      <c r="C11" s="639"/>
      <c r="D11" s="639"/>
      <c r="E11" s="639"/>
      <c r="F11" s="639"/>
      <c r="G11" s="639"/>
      <c r="H11" s="639"/>
      <c r="I11" s="639"/>
      <c r="J11" s="639"/>
      <c r="K11" s="639"/>
      <c r="L11" s="639"/>
      <c r="M11" s="639"/>
      <c r="N11" s="639"/>
      <c r="O11" s="639"/>
      <c r="P11" s="639"/>
      <c r="Q11" s="640"/>
      <c r="R11" s="641" t="s">
        <v>137</v>
      </c>
      <c r="S11" s="642"/>
      <c r="T11" s="642"/>
      <c r="U11" s="642"/>
      <c r="V11" s="642"/>
      <c r="W11" s="642"/>
      <c r="X11" s="642"/>
      <c r="Y11" s="643"/>
      <c r="Z11" s="644" t="s">
        <v>235</v>
      </c>
      <c r="AA11" s="644"/>
      <c r="AB11" s="644"/>
      <c r="AC11" s="644"/>
      <c r="AD11" s="645" t="s">
        <v>249</v>
      </c>
      <c r="AE11" s="645"/>
      <c r="AF11" s="645"/>
      <c r="AG11" s="645"/>
      <c r="AH11" s="645"/>
      <c r="AI11" s="645"/>
      <c r="AJ11" s="645"/>
      <c r="AK11" s="645"/>
      <c r="AL11" s="646" t="s">
        <v>137</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1019679</v>
      </c>
      <c r="BH11" s="642"/>
      <c r="BI11" s="642"/>
      <c r="BJ11" s="642"/>
      <c r="BK11" s="642"/>
      <c r="BL11" s="642"/>
      <c r="BM11" s="642"/>
      <c r="BN11" s="643"/>
      <c r="BO11" s="644">
        <v>5.8</v>
      </c>
      <c r="BP11" s="644"/>
      <c r="BQ11" s="644"/>
      <c r="BR11" s="644"/>
      <c r="BS11" s="650">
        <v>194044</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697450</v>
      </c>
      <c r="CS11" s="642"/>
      <c r="CT11" s="642"/>
      <c r="CU11" s="642"/>
      <c r="CV11" s="642"/>
      <c r="CW11" s="642"/>
      <c r="CX11" s="642"/>
      <c r="CY11" s="643"/>
      <c r="CZ11" s="644">
        <v>2</v>
      </c>
      <c r="DA11" s="644"/>
      <c r="DB11" s="644"/>
      <c r="DC11" s="644"/>
      <c r="DD11" s="650">
        <v>143936</v>
      </c>
      <c r="DE11" s="642"/>
      <c r="DF11" s="642"/>
      <c r="DG11" s="642"/>
      <c r="DH11" s="642"/>
      <c r="DI11" s="642"/>
      <c r="DJ11" s="642"/>
      <c r="DK11" s="642"/>
      <c r="DL11" s="642"/>
      <c r="DM11" s="642"/>
      <c r="DN11" s="642"/>
      <c r="DO11" s="642"/>
      <c r="DP11" s="643"/>
      <c r="DQ11" s="650">
        <v>416925</v>
      </c>
      <c r="DR11" s="642"/>
      <c r="DS11" s="642"/>
      <c r="DT11" s="642"/>
      <c r="DU11" s="642"/>
      <c r="DV11" s="642"/>
      <c r="DW11" s="642"/>
      <c r="DX11" s="642"/>
      <c r="DY11" s="642"/>
      <c r="DZ11" s="642"/>
      <c r="EA11" s="642"/>
      <c r="EB11" s="642"/>
      <c r="EC11" s="651"/>
    </row>
    <row r="12" spans="2:143" ht="11.25" customHeight="1" x14ac:dyDescent="0.15">
      <c r="B12" s="638" t="s">
        <v>252</v>
      </c>
      <c r="C12" s="639"/>
      <c r="D12" s="639"/>
      <c r="E12" s="639"/>
      <c r="F12" s="639"/>
      <c r="G12" s="639"/>
      <c r="H12" s="639"/>
      <c r="I12" s="639"/>
      <c r="J12" s="639"/>
      <c r="K12" s="639"/>
      <c r="L12" s="639"/>
      <c r="M12" s="639"/>
      <c r="N12" s="639"/>
      <c r="O12" s="639"/>
      <c r="P12" s="639"/>
      <c r="Q12" s="640"/>
      <c r="R12" s="641">
        <v>1888484</v>
      </c>
      <c r="S12" s="642"/>
      <c r="T12" s="642"/>
      <c r="U12" s="642"/>
      <c r="V12" s="642"/>
      <c r="W12" s="642"/>
      <c r="X12" s="642"/>
      <c r="Y12" s="643"/>
      <c r="Z12" s="644">
        <v>5.2</v>
      </c>
      <c r="AA12" s="644"/>
      <c r="AB12" s="644"/>
      <c r="AC12" s="644"/>
      <c r="AD12" s="645">
        <v>1888484</v>
      </c>
      <c r="AE12" s="645"/>
      <c r="AF12" s="645"/>
      <c r="AG12" s="645"/>
      <c r="AH12" s="645"/>
      <c r="AI12" s="645"/>
      <c r="AJ12" s="645"/>
      <c r="AK12" s="645"/>
      <c r="AL12" s="646">
        <v>8.6999999999999993</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7114506</v>
      </c>
      <c r="BH12" s="642"/>
      <c r="BI12" s="642"/>
      <c r="BJ12" s="642"/>
      <c r="BK12" s="642"/>
      <c r="BL12" s="642"/>
      <c r="BM12" s="642"/>
      <c r="BN12" s="643"/>
      <c r="BO12" s="644">
        <v>40.5</v>
      </c>
      <c r="BP12" s="644"/>
      <c r="BQ12" s="644"/>
      <c r="BR12" s="644"/>
      <c r="BS12" s="650" t="s">
        <v>249</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355567</v>
      </c>
      <c r="CS12" s="642"/>
      <c r="CT12" s="642"/>
      <c r="CU12" s="642"/>
      <c r="CV12" s="642"/>
      <c r="CW12" s="642"/>
      <c r="CX12" s="642"/>
      <c r="CY12" s="643"/>
      <c r="CZ12" s="644">
        <v>1</v>
      </c>
      <c r="DA12" s="644"/>
      <c r="DB12" s="644"/>
      <c r="DC12" s="644"/>
      <c r="DD12" s="650" t="s">
        <v>249</v>
      </c>
      <c r="DE12" s="642"/>
      <c r="DF12" s="642"/>
      <c r="DG12" s="642"/>
      <c r="DH12" s="642"/>
      <c r="DI12" s="642"/>
      <c r="DJ12" s="642"/>
      <c r="DK12" s="642"/>
      <c r="DL12" s="642"/>
      <c r="DM12" s="642"/>
      <c r="DN12" s="642"/>
      <c r="DO12" s="642"/>
      <c r="DP12" s="643"/>
      <c r="DQ12" s="650">
        <v>113262</v>
      </c>
      <c r="DR12" s="642"/>
      <c r="DS12" s="642"/>
      <c r="DT12" s="642"/>
      <c r="DU12" s="642"/>
      <c r="DV12" s="642"/>
      <c r="DW12" s="642"/>
      <c r="DX12" s="642"/>
      <c r="DY12" s="642"/>
      <c r="DZ12" s="642"/>
      <c r="EA12" s="642"/>
      <c r="EB12" s="642"/>
      <c r="EC12" s="651"/>
    </row>
    <row r="13" spans="2:143" ht="11.25" customHeight="1" x14ac:dyDescent="0.15">
      <c r="B13" s="638" t="s">
        <v>255</v>
      </c>
      <c r="C13" s="639"/>
      <c r="D13" s="639"/>
      <c r="E13" s="639"/>
      <c r="F13" s="639"/>
      <c r="G13" s="639"/>
      <c r="H13" s="639"/>
      <c r="I13" s="639"/>
      <c r="J13" s="639"/>
      <c r="K13" s="639"/>
      <c r="L13" s="639"/>
      <c r="M13" s="639"/>
      <c r="N13" s="639"/>
      <c r="O13" s="639"/>
      <c r="P13" s="639"/>
      <c r="Q13" s="640"/>
      <c r="R13" s="641">
        <v>102560</v>
      </c>
      <c r="S13" s="642"/>
      <c r="T13" s="642"/>
      <c r="U13" s="642"/>
      <c r="V13" s="642"/>
      <c r="W13" s="642"/>
      <c r="X13" s="642"/>
      <c r="Y13" s="643"/>
      <c r="Z13" s="644">
        <v>0.3</v>
      </c>
      <c r="AA13" s="644"/>
      <c r="AB13" s="644"/>
      <c r="AC13" s="644"/>
      <c r="AD13" s="645">
        <v>102560</v>
      </c>
      <c r="AE13" s="645"/>
      <c r="AF13" s="645"/>
      <c r="AG13" s="645"/>
      <c r="AH13" s="645"/>
      <c r="AI13" s="645"/>
      <c r="AJ13" s="645"/>
      <c r="AK13" s="645"/>
      <c r="AL13" s="646">
        <v>0.5</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6794212</v>
      </c>
      <c r="BH13" s="642"/>
      <c r="BI13" s="642"/>
      <c r="BJ13" s="642"/>
      <c r="BK13" s="642"/>
      <c r="BL13" s="642"/>
      <c r="BM13" s="642"/>
      <c r="BN13" s="643"/>
      <c r="BO13" s="644">
        <v>38.700000000000003</v>
      </c>
      <c r="BP13" s="644"/>
      <c r="BQ13" s="644"/>
      <c r="BR13" s="644"/>
      <c r="BS13" s="650" t="s">
        <v>235</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2919984</v>
      </c>
      <c r="CS13" s="642"/>
      <c r="CT13" s="642"/>
      <c r="CU13" s="642"/>
      <c r="CV13" s="642"/>
      <c r="CW13" s="642"/>
      <c r="CX13" s="642"/>
      <c r="CY13" s="643"/>
      <c r="CZ13" s="644">
        <v>8.1999999999999993</v>
      </c>
      <c r="DA13" s="644"/>
      <c r="DB13" s="644"/>
      <c r="DC13" s="644"/>
      <c r="DD13" s="650">
        <v>540554</v>
      </c>
      <c r="DE13" s="642"/>
      <c r="DF13" s="642"/>
      <c r="DG13" s="642"/>
      <c r="DH13" s="642"/>
      <c r="DI13" s="642"/>
      <c r="DJ13" s="642"/>
      <c r="DK13" s="642"/>
      <c r="DL13" s="642"/>
      <c r="DM13" s="642"/>
      <c r="DN13" s="642"/>
      <c r="DO13" s="642"/>
      <c r="DP13" s="643"/>
      <c r="DQ13" s="650">
        <v>2197738</v>
      </c>
      <c r="DR13" s="642"/>
      <c r="DS13" s="642"/>
      <c r="DT13" s="642"/>
      <c r="DU13" s="642"/>
      <c r="DV13" s="642"/>
      <c r="DW13" s="642"/>
      <c r="DX13" s="642"/>
      <c r="DY13" s="642"/>
      <c r="DZ13" s="642"/>
      <c r="EA13" s="642"/>
      <c r="EB13" s="642"/>
      <c r="EC13" s="651"/>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249</v>
      </c>
      <c r="S14" s="642"/>
      <c r="T14" s="642"/>
      <c r="U14" s="642"/>
      <c r="V14" s="642"/>
      <c r="W14" s="642"/>
      <c r="X14" s="642"/>
      <c r="Y14" s="643"/>
      <c r="Z14" s="644" t="s">
        <v>249</v>
      </c>
      <c r="AA14" s="644"/>
      <c r="AB14" s="644"/>
      <c r="AC14" s="644"/>
      <c r="AD14" s="645" t="s">
        <v>249</v>
      </c>
      <c r="AE14" s="645"/>
      <c r="AF14" s="645"/>
      <c r="AG14" s="645"/>
      <c r="AH14" s="645"/>
      <c r="AI14" s="645"/>
      <c r="AJ14" s="645"/>
      <c r="AK14" s="645"/>
      <c r="AL14" s="646" t="s">
        <v>235</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202331</v>
      </c>
      <c r="BH14" s="642"/>
      <c r="BI14" s="642"/>
      <c r="BJ14" s="642"/>
      <c r="BK14" s="642"/>
      <c r="BL14" s="642"/>
      <c r="BM14" s="642"/>
      <c r="BN14" s="643"/>
      <c r="BO14" s="644">
        <v>1.2</v>
      </c>
      <c r="BP14" s="644"/>
      <c r="BQ14" s="644"/>
      <c r="BR14" s="644"/>
      <c r="BS14" s="650" t="s">
        <v>235</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1371433</v>
      </c>
      <c r="CS14" s="642"/>
      <c r="CT14" s="642"/>
      <c r="CU14" s="642"/>
      <c r="CV14" s="642"/>
      <c r="CW14" s="642"/>
      <c r="CX14" s="642"/>
      <c r="CY14" s="643"/>
      <c r="CZ14" s="644">
        <v>3.9</v>
      </c>
      <c r="DA14" s="644"/>
      <c r="DB14" s="644"/>
      <c r="DC14" s="644"/>
      <c r="DD14" s="650">
        <v>251704</v>
      </c>
      <c r="DE14" s="642"/>
      <c r="DF14" s="642"/>
      <c r="DG14" s="642"/>
      <c r="DH14" s="642"/>
      <c r="DI14" s="642"/>
      <c r="DJ14" s="642"/>
      <c r="DK14" s="642"/>
      <c r="DL14" s="642"/>
      <c r="DM14" s="642"/>
      <c r="DN14" s="642"/>
      <c r="DO14" s="642"/>
      <c r="DP14" s="643"/>
      <c r="DQ14" s="650">
        <v>1102707</v>
      </c>
      <c r="DR14" s="642"/>
      <c r="DS14" s="642"/>
      <c r="DT14" s="642"/>
      <c r="DU14" s="642"/>
      <c r="DV14" s="642"/>
      <c r="DW14" s="642"/>
      <c r="DX14" s="642"/>
      <c r="DY14" s="642"/>
      <c r="DZ14" s="642"/>
      <c r="EA14" s="642"/>
      <c r="EB14" s="642"/>
      <c r="EC14" s="651"/>
    </row>
    <row r="15" spans="2:143" ht="11.25" customHeight="1" x14ac:dyDescent="0.15">
      <c r="B15" s="638" t="s">
        <v>261</v>
      </c>
      <c r="C15" s="639"/>
      <c r="D15" s="639"/>
      <c r="E15" s="639"/>
      <c r="F15" s="639"/>
      <c r="G15" s="639"/>
      <c r="H15" s="639"/>
      <c r="I15" s="639"/>
      <c r="J15" s="639"/>
      <c r="K15" s="639"/>
      <c r="L15" s="639"/>
      <c r="M15" s="639"/>
      <c r="N15" s="639"/>
      <c r="O15" s="639"/>
      <c r="P15" s="639"/>
      <c r="Q15" s="640"/>
      <c r="R15" s="641">
        <v>141849</v>
      </c>
      <c r="S15" s="642"/>
      <c r="T15" s="642"/>
      <c r="U15" s="642"/>
      <c r="V15" s="642"/>
      <c r="W15" s="642"/>
      <c r="X15" s="642"/>
      <c r="Y15" s="643"/>
      <c r="Z15" s="644">
        <v>0.4</v>
      </c>
      <c r="AA15" s="644"/>
      <c r="AB15" s="644"/>
      <c r="AC15" s="644"/>
      <c r="AD15" s="645">
        <v>141849</v>
      </c>
      <c r="AE15" s="645"/>
      <c r="AF15" s="645"/>
      <c r="AG15" s="645"/>
      <c r="AH15" s="645"/>
      <c r="AI15" s="645"/>
      <c r="AJ15" s="645"/>
      <c r="AK15" s="645"/>
      <c r="AL15" s="646">
        <v>0.6</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471306</v>
      </c>
      <c r="BH15" s="642"/>
      <c r="BI15" s="642"/>
      <c r="BJ15" s="642"/>
      <c r="BK15" s="642"/>
      <c r="BL15" s="642"/>
      <c r="BM15" s="642"/>
      <c r="BN15" s="643"/>
      <c r="BO15" s="644">
        <v>2.7</v>
      </c>
      <c r="BP15" s="644"/>
      <c r="BQ15" s="644"/>
      <c r="BR15" s="644"/>
      <c r="BS15" s="650" t="s">
        <v>235</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5419637</v>
      </c>
      <c r="CS15" s="642"/>
      <c r="CT15" s="642"/>
      <c r="CU15" s="642"/>
      <c r="CV15" s="642"/>
      <c r="CW15" s="642"/>
      <c r="CX15" s="642"/>
      <c r="CY15" s="643"/>
      <c r="CZ15" s="644">
        <v>15.3</v>
      </c>
      <c r="DA15" s="644"/>
      <c r="DB15" s="644"/>
      <c r="DC15" s="644"/>
      <c r="DD15" s="650">
        <v>1325042</v>
      </c>
      <c r="DE15" s="642"/>
      <c r="DF15" s="642"/>
      <c r="DG15" s="642"/>
      <c r="DH15" s="642"/>
      <c r="DI15" s="642"/>
      <c r="DJ15" s="642"/>
      <c r="DK15" s="642"/>
      <c r="DL15" s="642"/>
      <c r="DM15" s="642"/>
      <c r="DN15" s="642"/>
      <c r="DO15" s="642"/>
      <c r="DP15" s="643"/>
      <c r="DQ15" s="650">
        <v>3949801</v>
      </c>
      <c r="DR15" s="642"/>
      <c r="DS15" s="642"/>
      <c r="DT15" s="642"/>
      <c r="DU15" s="642"/>
      <c r="DV15" s="642"/>
      <c r="DW15" s="642"/>
      <c r="DX15" s="642"/>
      <c r="DY15" s="642"/>
      <c r="DZ15" s="642"/>
      <c r="EA15" s="642"/>
      <c r="EB15" s="642"/>
      <c r="EC15" s="651"/>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249</v>
      </c>
      <c r="S16" s="642"/>
      <c r="T16" s="642"/>
      <c r="U16" s="642"/>
      <c r="V16" s="642"/>
      <c r="W16" s="642"/>
      <c r="X16" s="642"/>
      <c r="Y16" s="643"/>
      <c r="Z16" s="644" t="s">
        <v>235</v>
      </c>
      <c r="AA16" s="644"/>
      <c r="AB16" s="644"/>
      <c r="AC16" s="644"/>
      <c r="AD16" s="645" t="s">
        <v>235</v>
      </c>
      <c r="AE16" s="645"/>
      <c r="AF16" s="645"/>
      <c r="AG16" s="645"/>
      <c r="AH16" s="645"/>
      <c r="AI16" s="645"/>
      <c r="AJ16" s="645"/>
      <c r="AK16" s="645"/>
      <c r="AL16" s="646" t="s">
        <v>235</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235</v>
      </c>
      <c r="BH16" s="642"/>
      <c r="BI16" s="642"/>
      <c r="BJ16" s="642"/>
      <c r="BK16" s="642"/>
      <c r="BL16" s="642"/>
      <c r="BM16" s="642"/>
      <c r="BN16" s="643"/>
      <c r="BO16" s="644" t="s">
        <v>249</v>
      </c>
      <c r="BP16" s="644"/>
      <c r="BQ16" s="644"/>
      <c r="BR16" s="644"/>
      <c r="BS16" s="650" t="s">
        <v>235</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160886</v>
      </c>
      <c r="CS16" s="642"/>
      <c r="CT16" s="642"/>
      <c r="CU16" s="642"/>
      <c r="CV16" s="642"/>
      <c r="CW16" s="642"/>
      <c r="CX16" s="642"/>
      <c r="CY16" s="643"/>
      <c r="CZ16" s="644">
        <v>0.5</v>
      </c>
      <c r="DA16" s="644"/>
      <c r="DB16" s="644"/>
      <c r="DC16" s="644"/>
      <c r="DD16" s="650" t="s">
        <v>235</v>
      </c>
      <c r="DE16" s="642"/>
      <c r="DF16" s="642"/>
      <c r="DG16" s="642"/>
      <c r="DH16" s="642"/>
      <c r="DI16" s="642"/>
      <c r="DJ16" s="642"/>
      <c r="DK16" s="642"/>
      <c r="DL16" s="642"/>
      <c r="DM16" s="642"/>
      <c r="DN16" s="642"/>
      <c r="DO16" s="642"/>
      <c r="DP16" s="643"/>
      <c r="DQ16" s="650">
        <v>39907</v>
      </c>
      <c r="DR16" s="642"/>
      <c r="DS16" s="642"/>
      <c r="DT16" s="642"/>
      <c r="DU16" s="642"/>
      <c r="DV16" s="642"/>
      <c r="DW16" s="642"/>
      <c r="DX16" s="642"/>
      <c r="DY16" s="642"/>
      <c r="DZ16" s="642"/>
      <c r="EA16" s="642"/>
      <c r="EB16" s="642"/>
      <c r="EC16" s="651"/>
    </row>
    <row r="17" spans="2:133" ht="11.25" customHeight="1" x14ac:dyDescent="0.15">
      <c r="B17" s="638" t="s">
        <v>267</v>
      </c>
      <c r="C17" s="639"/>
      <c r="D17" s="639"/>
      <c r="E17" s="639"/>
      <c r="F17" s="639"/>
      <c r="G17" s="639"/>
      <c r="H17" s="639"/>
      <c r="I17" s="639"/>
      <c r="J17" s="639"/>
      <c r="K17" s="639"/>
      <c r="L17" s="639"/>
      <c r="M17" s="639"/>
      <c r="N17" s="639"/>
      <c r="O17" s="639"/>
      <c r="P17" s="639"/>
      <c r="Q17" s="640"/>
      <c r="R17" s="641">
        <v>99223</v>
      </c>
      <c r="S17" s="642"/>
      <c r="T17" s="642"/>
      <c r="U17" s="642"/>
      <c r="V17" s="642"/>
      <c r="W17" s="642"/>
      <c r="X17" s="642"/>
      <c r="Y17" s="643"/>
      <c r="Z17" s="644">
        <v>0.3</v>
      </c>
      <c r="AA17" s="644"/>
      <c r="AB17" s="644"/>
      <c r="AC17" s="644"/>
      <c r="AD17" s="645">
        <v>99223</v>
      </c>
      <c r="AE17" s="645"/>
      <c r="AF17" s="645"/>
      <c r="AG17" s="645"/>
      <c r="AH17" s="645"/>
      <c r="AI17" s="645"/>
      <c r="AJ17" s="645"/>
      <c r="AK17" s="645"/>
      <c r="AL17" s="646">
        <v>0.5</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249</v>
      </c>
      <c r="BH17" s="642"/>
      <c r="BI17" s="642"/>
      <c r="BJ17" s="642"/>
      <c r="BK17" s="642"/>
      <c r="BL17" s="642"/>
      <c r="BM17" s="642"/>
      <c r="BN17" s="643"/>
      <c r="BO17" s="644" t="s">
        <v>235</v>
      </c>
      <c r="BP17" s="644"/>
      <c r="BQ17" s="644"/>
      <c r="BR17" s="644"/>
      <c r="BS17" s="650" t="s">
        <v>235</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3869665</v>
      </c>
      <c r="CS17" s="642"/>
      <c r="CT17" s="642"/>
      <c r="CU17" s="642"/>
      <c r="CV17" s="642"/>
      <c r="CW17" s="642"/>
      <c r="CX17" s="642"/>
      <c r="CY17" s="643"/>
      <c r="CZ17" s="644">
        <v>10.9</v>
      </c>
      <c r="DA17" s="644"/>
      <c r="DB17" s="644"/>
      <c r="DC17" s="644"/>
      <c r="DD17" s="650" t="s">
        <v>235</v>
      </c>
      <c r="DE17" s="642"/>
      <c r="DF17" s="642"/>
      <c r="DG17" s="642"/>
      <c r="DH17" s="642"/>
      <c r="DI17" s="642"/>
      <c r="DJ17" s="642"/>
      <c r="DK17" s="642"/>
      <c r="DL17" s="642"/>
      <c r="DM17" s="642"/>
      <c r="DN17" s="642"/>
      <c r="DO17" s="642"/>
      <c r="DP17" s="643"/>
      <c r="DQ17" s="650">
        <v>3796752</v>
      </c>
      <c r="DR17" s="642"/>
      <c r="DS17" s="642"/>
      <c r="DT17" s="642"/>
      <c r="DU17" s="642"/>
      <c r="DV17" s="642"/>
      <c r="DW17" s="642"/>
      <c r="DX17" s="642"/>
      <c r="DY17" s="642"/>
      <c r="DZ17" s="642"/>
      <c r="EA17" s="642"/>
      <c r="EB17" s="642"/>
      <c r="EC17" s="651"/>
    </row>
    <row r="18" spans="2:133" ht="11.25" customHeight="1" x14ac:dyDescent="0.15">
      <c r="B18" s="638" t="s">
        <v>270</v>
      </c>
      <c r="C18" s="639"/>
      <c r="D18" s="639"/>
      <c r="E18" s="639"/>
      <c r="F18" s="639"/>
      <c r="G18" s="639"/>
      <c r="H18" s="639"/>
      <c r="I18" s="639"/>
      <c r="J18" s="639"/>
      <c r="K18" s="639"/>
      <c r="L18" s="639"/>
      <c r="M18" s="639"/>
      <c r="N18" s="639"/>
      <c r="O18" s="639"/>
      <c r="P18" s="639"/>
      <c r="Q18" s="640"/>
      <c r="R18" s="641">
        <v>2901891</v>
      </c>
      <c r="S18" s="642"/>
      <c r="T18" s="642"/>
      <c r="U18" s="642"/>
      <c r="V18" s="642"/>
      <c r="W18" s="642"/>
      <c r="X18" s="642"/>
      <c r="Y18" s="643"/>
      <c r="Z18" s="644">
        <v>8.1</v>
      </c>
      <c r="AA18" s="644"/>
      <c r="AB18" s="644"/>
      <c r="AC18" s="644"/>
      <c r="AD18" s="645">
        <v>2189978</v>
      </c>
      <c r="AE18" s="645"/>
      <c r="AF18" s="645"/>
      <c r="AG18" s="645"/>
      <c r="AH18" s="645"/>
      <c r="AI18" s="645"/>
      <c r="AJ18" s="645"/>
      <c r="AK18" s="645"/>
      <c r="AL18" s="646">
        <v>10</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235</v>
      </c>
      <c r="BH18" s="642"/>
      <c r="BI18" s="642"/>
      <c r="BJ18" s="642"/>
      <c r="BK18" s="642"/>
      <c r="BL18" s="642"/>
      <c r="BM18" s="642"/>
      <c r="BN18" s="643"/>
      <c r="BO18" s="644" t="s">
        <v>235</v>
      </c>
      <c r="BP18" s="644"/>
      <c r="BQ18" s="644"/>
      <c r="BR18" s="644"/>
      <c r="BS18" s="650" t="s">
        <v>235</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235</v>
      </c>
      <c r="CS18" s="642"/>
      <c r="CT18" s="642"/>
      <c r="CU18" s="642"/>
      <c r="CV18" s="642"/>
      <c r="CW18" s="642"/>
      <c r="CX18" s="642"/>
      <c r="CY18" s="643"/>
      <c r="CZ18" s="644" t="s">
        <v>235</v>
      </c>
      <c r="DA18" s="644"/>
      <c r="DB18" s="644"/>
      <c r="DC18" s="644"/>
      <c r="DD18" s="650" t="s">
        <v>235</v>
      </c>
      <c r="DE18" s="642"/>
      <c r="DF18" s="642"/>
      <c r="DG18" s="642"/>
      <c r="DH18" s="642"/>
      <c r="DI18" s="642"/>
      <c r="DJ18" s="642"/>
      <c r="DK18" s="642"/>
      <c r="DL18" s="642"/>
      <c r="DM18" s="642"/>
      <c r="DN18" s="642"/>
      <c r="DO18" s="642"/>
      <c r="DP18" s="643"/>
      <c r="DQ18" s="650" t="s">
        <v>235</v>
      </c>
      <c r="DR18" s="642"/>
      <c r="DS18" s="642"/>
      <c r="DT18" s="642"/>
      <c r="DU18" s="642"/>
      <c r="DV18" s="642"/>
      <c r="DW18" s="642"/>
      <c r="DX18" s="642"/>
      <c r="DY18" s="642"/>
      <c r="DZ18" s="642"/>
      <c r="EA18" s="642"/>
      <c r="EB18" s="642"/>
      <c r="EC18" s="651"/>
    </row>
    <row r="19" spans="2:133" ht="11.25" customHeight="1" x14ac:dyDescent="0.15">
      <c r="B19" s="638" t="s">
        <v>273</v>
      </c>
      <c r="C19" s="639"/>
      <c r="D19" s="639"/>
      <c r="E19" s="639"/>
      <c r="F19" s="639"/>
      <c r="G19" s="639"/>
      <c r="H19" s="639"/>
      <c r="I19" s="639"/>
      <c r="J19" s="639"/>
      <c r="K19" s="639"/>
      <c r="L19" s="639"/>
      <c r="M19" s="639"/>
      <c r="N19" s="639"/>
      <c r="O19" s="639"/>
      <c r="P19" s="639"/>
      <c r="Q19" s="640"/>
      <c r="R19" s="641">
        <v>2189978</v>
      </c>
      <c r="S19" s="642"/>
      <c r="T19" s="642"/>
      <c r="U19" s="642"/>
      <c r="V19" s="642"/>
      <c r="W19" s="642"/>
      <c r="X19" s="642"/>
      <c r="Y19" s="643"/>
      <c r="Z19" s="644">
        <v>6.1</v>
      </c>
      <c r="AA19" s="644"/>
      <c r="AB19" s="644"/>
      <c r="AC19" s="644"/>
      <c r="AD19" s="645">
        <v>2189978</v>
      </c>
      <c r="AE19" s="645"/>
      <c r="AF19" s="645"/>
      <c r="AG19" s="645"/>
      <c r="AH19" s="645"/>
      <c r="AI19" s="645"/>
      <c r="AJ19" s="645"/>
      <c r="AK19" s="645"/>
      <c r="AL19" s="646">
        <v>10</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1108015</v>
      </c>
      <c r="BH19" s="642"/>
      <c r="BI19" s="642"/>
      <c r="BJ19" s="642"/>
      <c r="BK19" s="642"/>
      <c r="BL19" s="642"/>
      <c r="BM19" s="642"/>
      <c r="BN19" s="643"/>
      <c r="BO19" s="644">
        <v>6.3</v>
      </c>
      <c r="BP19" s="644"/>
      <c r="BQ19" s="644"/>
      <c r="BR19" s="644"/>
      <c r="BS19" s="650" t="s">
        <v>235</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235</v>
      </c>
      <c r="CS19" s="642"/>
      <c r="CT19" s="642"/>
      <c r="CU19" s="642"/>
      <c r="CV19" s="642"/>
      <c r="CW19" s="642"/>
      <c r="CX19" s="642"/>
      <c r="CY19" s="643"/>
      <c r="CZ19" s="644" t="s">
        <v>249</v>
      </c>
      <c r="DA19" s="644"/>
      <c r="DB19" s="644"/>
      <c r="DC19" s="644"/>
      <c r="DD19" s="650" t="s">
        <v>235</v>
      </c>
      <c r="DE19" s="642"/>
      <c r="DF19" s="642"/>
      <c r="DG19" s="642"/>
      <c r="DH19" s="642"/>
      <c r="DI19" s="642"/>
      <c r="DJ19" s="642"/>
      <c r="DK19" s="642"/>
      <c r="DL19" s="642"/>
      <c r="DM19" s="642"/>
      <c r="DN19" s="642"/>
      <c r="DO19" s="642"/>
      <c r="DP19" s="643"/>
      <c r="DQ19" s="650" t="s">
        <v>235</v>
      </c>
      <c r="DR19" s="642"/>
      <c r="DS19" s="642"/>
      <c r="DT19" s="642"/>
      <c r="DU19" s="642"/>
      <c r="DV19" s="642"/>
      <c r="DW19" s="642"/>
      <c r="DX19" s="642"/>
      <c r="DY19" s="642"/>
      <c r="DZ19" s="642"/>
      <c r="EA19" s="642"/>
      <c r="EB19" s="642"/>
      <c r="EC19" s="651"/>
    </row>
    <row r="20" spans="2:133" ht="11.25" customHeight="1" x14ac:dyDescent="0.15">
      <c r="B20" s="638" t="s">
        <v>276</v>
      </c>
      <c r="C20" s="639"/>
      <c r="D20" s="639"/>
      <c r="E20" s="639"/>
      <c r="F20" s="639"/>
      <c r="G20" s="639"/>
      <c r="H20" s="639"/>
      <c r="I20" s="639"/>
      <c r="J20" s="639"/>
      <c r="K20" s="639"/>
      <c r="L20" s="639"/>
      <c r="M20" s="639"/>
      <c r="N20" s="639"/>
      <c r="O20" s="639"/>
      <c r="P20" s="639"/>
      <c r="Q20" s="640"/>
      <c r="R20" s="641">
        <v>711913</v>
      </c>
      <c r="S20" s="642"/>
      <c r="T20" s="642"/>
      <c r="U20" s="642"/>
      <c r="V20" s="642"/>
      <c r="W20" s="642"/>
      <c r="X20" s="642"/>
      <c r="Y20" s="643"/>
      <c r="Z20" s="644">
        <v>2</v>
      </c>
      <c r="AA20" s="644"/>
      <c r="AB20" s="644"/>
      <c r="AC20" s="644"/>
      <c r="AD20" s="645" t="s">
        <v>235</v>
      </c>
      <c r="AE20" s="645"/>
      <c r="AF20" s="645"/>
      <c r="AG20" s="645"/>
      <c r="AH20" s="645"/>
      <c r="AI20" s="645"/>
      <c r="AJ20" s="645"/>
      <c r="AK20" s="645"/>
      <c r="AL20" s="646" t="s">
        <v>235</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1108015</v>
      </c>
      <c r="BH20" s="642"/>
      <c r="BI20" s="642"/>
      <c r="BJ20" s="642"/>
      <c r="BK20" s="642"/>
      <c r="BL20" s="642"/>
      <c r="BM20" s="642"/>
      <c r="BN20" s="643"/>
      <c r="BO20" s="644">
        <v>6.3</v>
      </c>
      <c r="BP20" s="644"/>
      <c r="BQ20" s="644"/>
      <c r="BR20" s="644"/>
      <c r="BS20" s="650" t="s">
        <v>235</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35414707</v>
      </c>
      <c r="CS20" s="642"/>
      <c r="CT20" s="642"/>
      <c r="CU20" s="642"/>
      <c r="CV20" s="642"/>
      <c r="CW20" s="642"/>
      <c r="CX20" s="642"/>
      <c r="CY20" s="643"/>
      <c r="CZ20" s="644">
        <v>100</v>
      </c>
      <c r="DA20" s="644"/>
      <c r="DB20" s="644"/>
      <c r="DC20" s="644"/>
      <c r="DD20" s="650">
        <v>2655503</v>
      </c>
      <c r="DE20" s="642"/>
      <c r="DF20" s="642"/>
      <c r="DG20" s="642"/>
      <c r="DH20" s="642"/>
      <c r="DI20" s="642"/>
      <c r="DJ20" s="642"/>
      <c r="DK20" s="642"/>
      <c r="DL20" s="642"/>
      <c r="DM20" s="642"/>
      <c r="DN20" s="642"/>
      <c r="DO20" s="642"/>
      <c r="DP20" s="643"/>
      <c r="DQ20" s="650">
        <v>25143519</v>
      </c>
      <c r="DR20" s="642"/>
      <c r="DS20" s="642"/>
      <c r="DT20" s="642"/>
      <c r="DU20" s="642"/>
      <c r="DV20" s="642"/>
      <c r="DW20" s="642"/>
      <c r="DX20" s="642"/>
      <c r="DY20" s="642"/>
      <c r="DZ20" s="642"/>
      <c r="EA20" s="642"/>
      <c r="EB20" s="642"/>
      <c r="EC20" s="651"/>
    </row>
    <row r="21" spans="2:133" ht="11.25" customHeight="1" x14ac:dyDescent="0.15">
      <c r="B21" s="638" t="s">
        <v>279</v>
      </c>
      <c r="C21" s="639"/>
      <c r="D21" s="639"/>
      <c r="E21" s="639"/>
      <c r="F21" s="639"/>
      <c r="G21" s="639"/>
      <c r="H21" s="639"/>
      <c r="I21" s="639"/>
      <c r="J21" s="639"/>
      <c r="K21" s="639"/>
      <c r="L21" s="639"/>
      <c r="M21" s="639"/>
      <c r="N21" s="639"/>
      <c r="O21" s="639"/>
      <c r="P21" s="639"/>
      <c r="Q21" s="640"/>
      <c r="R21" s="641" t="s">
        <v>235</v>
      </c>
      <c r="S21" s="642"/>
      <c r="T21" s="642"/>
      <c r="U21" s="642"/>
      <c r="V21" s="642"/>
      <c r="W21" s="642"/>
      <c r="X21" s="642"/>
      <c r="Y21" s="643"/>
      <c r="Z21" s="644" t="s">
        <v>137</v>
      </c>
      <c r="AA21" s="644"/>
      <c r="AB21" s="644"/>
      <c r="AC21" s="644"/>
      <c r="AD21" s="645" t="s">
        <v>235</v>
      </c>
      <c r="AE21" s="645"/>
      <c r="AF21" s="645"/>
      <c r="AG21" s="645"/>
      <c r="AH21" s="645"/>
      <c r="AI21" s="645"/>
      <c r="AJ21" s="645"/>
      <c r="AK21" s="645"/>
      <c r="AL21" s="646" t="s">
        <v>235</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t="s">
        <v>235</v>
      </c>
      <c r="BH21" s="642"/>
      <c r="BI21" s="642"/>
      <c r="BJ21" s="642"/>
      <c r="BK21" s="642"/>
      <c r="BL21" s="642"/>
      <c r="BM21" s="642"/>
      <c r="BN21" s="643"/>
      <c r="BO21" s="644" t="s">
        <v>235</v>
      </c>
      <c r="BP21" s="644"/>
      <c r="BQ21" s="644"/>
      <c r="BR21" s="644"/>
      <c r="BS21" s="650" t="s">
        <v>235</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281</v>
      </c>
      <c r="C22" s="639"/>
      <c r="D22" s="639"/>
      <c r="E22" s="639"/>
      <c r="F22" s="639"/>
      <c r="G22" s="639"/>
      <c r="H22" s="639"/>
      <c r="I22" s="639"/>
      <c r="J22" s="639"/>
      <c r="K22" s="639"/>
      <c r="L22" s="639"/>
      <c r="M22" s="639"/>
      <c r="N22" s="639"/>
      <c r="O22" s="639"/>
      <c r="P22" s="639"/>
      <c r="Q22" s="640"/>
      <c r="R22" s="641">
        <v>23296402</v>
      </c>
      <c r="S22" s="642"/>
      <c r="T22" s="642"/>
      <c r="U22" s="642"/>
      <c r="V22" s="642"/>
      <c r="W22" s="642"/>
      <c r="X22" s="642"/>
      <c r="Y22" s="643"/>
      <c r="Z22" s="644">
        <v>64.7</v>
      </c>
      <c r="AA22" s="644"/>
      <c r="AB22" s="644"/>
      <c r="AC22" s="644"/>
      <c r="AD22" s="645">
        <v>21476474</v>
      </c>
      <c r="AE22" s="645"/>
      <c r="AF22" s="645"/>
      <c r="AG22" s="645"/>
      <c r="AH22" s="645"/>
      <c r="AI22" s="645"/>
      <c r="AJ22" s="645"/>
      <c r="AK22" s="645"/>
      <c r="AL22" s="646">
        <v>98.4</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249</v>
      </c>
      <c r="BH22" s="642"/>
      <c r="BI22" s="642"/>
      <c r="BJ22" s="642"/>
      <c r="BK22" s="642"/>
      <c r="BL22" s="642"/>
      <c r="BM22" s="642"/>
      <c r="BN22" s="643"/>
      <c r="BO22" s="644" t="s">
        <v>249</v>
      </c>
      <c r="BP22" s="644"/>
      <c r="BQ22" s="644"/>
      <c r="BR22" s="644"/>
      <c r="BS22" s="650" t="s">
        <v>235</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284</v>
      </c>
      <c r="C23" s="639"/>
      <c r="D23" s="639"/>
      <c r="E23" s="639"/>
      <c r="F23" s="639"/>
      <c r="G23" s="639"/>
      <c r="H23" s="639"/>
      <c r="I23" s="639"/>
      <c r="J23" s="639"/>
      <c r="K23" s="639"/>
      <c r="L23" s="639"/>
      <c r="M23" s="639"/>
      <c r="N23" s="639"/>
      <c r="O23" s="639"/>
      <c r="P23" s="639"/>
      <c r="Q23" s="640"/>
      <c r="R23" s="641">
        <v>15125</v>
      </c>
      <c r="S23" s="642"/>
      <c r="T23" s="642"/>
      <c r="U23" s="642"/>
      <c r="V23" s="642"/>
      <c r="W23" s="642"/>
      <c r="X23" s="642"/>
      <c r="Y23" s="643"/>
      <c r="Z23" s="644">
        <v>0</v>
      </c>
      <c r="AA23" s="644"/>
      <c r="AB23" s="644"/>
      <c r="AC23" s="644"/>
      <c r="AD23" s="645">
        <v>15125</v>
      </c>
      <c r="AE23" s="645"/>
      <c r="AF23" s="645"/>
      <c r="AG23" s="645"/>
      <c r="AH23" s="645"/>
      <c r="AI23" s="645"/>
      <c r="AJ23" s="645"/>
      <c r="AK23" s="645"/>
      <c r="AL23" s="646">
        <v>0.1</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v>1108015</v>
      </c>
      <c r="BH23" s="642"/>
      <c r="BI23" s="642"/>
      <c r="BJ23" s="642"/>
      <c r="BK23" s="642"/>
      <c r="BL23" s="642"/>
      <c r="BM23" s="642"/>
      <c r="BN23" s="643"/>
      <c r="BO23" s="644">
        <v>6.3</v>
      </c>
      <c r="BP23" s="644"/>
      <c r="BQ23" s="644"/>
      <c r="BR23" s="644"/>
      <c r="BS23" s="650" t="s">
        <v>235</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x14ac:dyDescent="0.15">
      <c r="B24" s="638" t="s">
        <v>291</v>
      </c>
      <c r="C24" s="639"/>
      <c r="D24" s="639"/>
      <c r="E24" s="639"/>
      <c r="F24" s="639"/>
      <c r="G24" s="639"/>
      <c r="H24" s="639"/>
      <c r="I24" s="639"/>
      <c r="J24" s="639"/>
      <c r="K24" s="639"/>
      <c r="L24" s="639"/>
      <c r="M24" s="639"/>
      <c r="N24" s="639"/>
      <c r="O24" s="639"/>
      <c r="P24" s="639"/>
      <c r="Q24" s="640"/>
      <c r="R24" s="641">
        <v>256018</v>
      </c>
      <c r="S24" s="642"/>
      <c r="T24" s="642"/>
      <c r="U24" s="642"/>
      <c r="V24" s="642"/>
      <c r="W24" s="642"/>
      <c r="X24" s="642"/>
      <c r="Y24" s="643"/>
      <c r="Z24" s="644">
        <v>0.7</v>
      </c>
      <c r="AA24" s="644"/>
      <c r="AB24" s="644"/>
      <c r="AC24" s="644"/>
      <c r="AD24" s="645" t="s">
        <v>137</v>
      </c>
      <c r="AE24" s="645"/>
      <c r="AF24" s="645"/>
      <c r="AG24" s="645"/>
      <c r="AH24" s="645"/>
      <c r="AI24" s="645"/>
      <c r="AJ24" s="645"/>
      <c r="AK24" s="645"/>
      <c r="AL24" s="646" t="s">
        <v>137</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235</v>
      </c>
      <c r="BH24" s="642"/>
      <c r="BI24" s="642"/>
      <c r="BJ24" s="642"/>
      <c r="BK24" s="642"/>
      <c r="BL24" s="642"/>
      <c r="BM24" s="642"/>
      <c r="BN24" s="643"/>
      <c r="BO24" s="644" t="s">
        <v>235</v>
      </c>
      <c r="BP24" s="644"/>
      <c r="BQ24" s="644"/>
      <c r="BR24" s="644"/>
      <c r="BS24" s="650" t="s">
        <v>235</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18550015</v>
      </c>
      <c r="CS24" s="631"/>
      <c r="CT24" s="631"/>
      <c r="CU24" s="631"/>
      <c r="CV24" s="631"/>
      <c r="CW24" s="631"/>
      <c r="CX24" s="631"/>
      <c r="CY24" s="632"/>
      <c r="CZ24" s="635">
        <v>52.4</v>
      </c>
      <c r="DA24" s="636"/>
      <c r="DB24" s="636"/>
      <c r="DC24" s="655"/>
      <c r="DD24" s="674">
        <v>12754266</v>
      </c>
      <c r="DE24" s="631"/>
      <c r="DF24" s="631"/>
      <c r="DG24" s="631"/>
      <c r="DH24" s="631"/>
      <c r="DI24" s="631"/>
      <c r="DJ24" s="631"/>
      <c r="DK24" s="632"/>
      <c r="DL24" s="674">
        <v>12658777</v>
      </c>
      <c r="DM24" s="631"/>
      <c r="DN24" s="631"/>
      <c r="DO24" s="631"/>
      <c r="DP24" s="631"/>
      <c r="DQ24" s="631"/>
      <c r="DR24" s="631"/>
      <c r="DS24" s="631"/>
      <c r="DT24" s="631"/>
      <c r="DU24" s="631"/>
      <c r="DV24" s="632"/>
      <c r="DW24" s="635">
        <v>54.2</v>
      </c>
      <c r="DX24" s="636"/>
      <c r="DY24" s="636"/>
      <c r="DZ24" s="636"/>
      <c r="EA24" s="636"/>
      <c r="EB24" s="636"/>
      <c r="EC24" s="637"/>
    </row>
    <row r="25" spans="2:133" ht="11.25" customHeight="1" x14ac:dyDescent="0.15">
      <c r="B25" s="638" t="s">
        <v>294</v>
      </c>
      <c r="C25" s="639"/>
      <c r="D25" s="639"/>
      <c r="E25" s="639"/>
      <c r="F25" s="639"/>
      <c r="G25" s="639"/>
      <c r="H25" s="639"/>
      <c r="I25" s="639"/>
      <c r="J25" s="639"/>
      <c r="K25" s="639"/>
      <c r="L25" s="639"/>
      <c r="M25" s="639"/>
      <c r="N25" s="639"/>
      <c r="O25" s="639"/>
      <c r="P25" s="639"/>
      <c r="Q25" s="640"/>
      <c r="R25" s="641">
        <v>767568</v>
      </c>
      <c r="S25" s="642"/>
      <c r="T25" s="642"/>
      <c r="U25" s="642"/>
      <c r="V25" s="642"/>
      <c r="W25" s="642"/>
      <c r="X25" s="642"/>
      <c r="Y25" s="643"/>
      <c r="Z25" s="644">
        <v>2.1</v>
      </c>
      <c r="AA25" s="644"/>
      <c r="AB25" s="644"/>
      <c r="AC25" s="644"/>
      <c r="AD25" s="645">
        <v>240323</v>
      </c>
      <c r="AE25" s="645"/>
      <c r="AF25" s="645"/>
      <c r="AG25" s="645"/>
      <c r="AH25" s="645"/>
      <c r="AI25" s="645"/>
      <c r="AJ25" s="645"/>
      <c r="AK25" s="645"/>
      <c r="AL25" s="646">
        <v>1.1000000000000001</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235</v>
      </c>
      <c r="BH25" s="642"/>
      <c r="BI25" s="642"/>
      <c r="BJ25" s="642"/>
      <c r="BK25" s="642"/>
      <c r="BL25" s="642"/>
      <c r="BM25" s="642"/>
      <c r="BN25" s="643"/>
      <c r="BO25" s="644" t="s">
        <v>249</v>
      </c>
      <c r="BP25" s="644"/>
      <c r="BQ25" s="644"/>
      <c r="BR25" s="644"/>
      <c r="BS25" s="650" t="s">
        <v>235</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6936464</v>
      </c>
      <c r="CS25" s="677"/>
      <c r="CT25" s="677"/>
      <c r="CU25" s="677"/>
      <c r="CV25" s="677"/>
      <c r="CW25" s="677"/>
      <c r="CX25" s="677"/>
      <c r="CY25" s="678"/>
      <c r="CZ25" s="646">
        <v>19.600000000000001</v>
      </c>
      <c r="DA25" s="675"/>
      <c r="DB25" s="675"/>
      <c r="DC25" s="679"/>
      <c r="DD25" s="650">
        <v>6425978</v>
      </c>
      <c r="DE25" s="677"/>
      <c r="DF25" s="677"/>
      <c r="DG25" s="677"/>
      <c r="DH25" s="677"/>
      <c r="DI25" s="677"/>
      <c r="DJ25" s="677"/>
      <c r="DK25" s="678"/>
      <c r="DL25" s="650">
        <v>6331645</v>
      </c>
      <c r="DM25" s="677"/>
      <c r="DN25" s="677"/>
      <c r="DO25" s="677"/>
      <c r="DP25" s="677"/>
      <c r="DQ25" s="677"/>
      <c r="DR25" s="677"/>
      <c r="DS25" s="677"/>
      <c r="DT25" s="677"/>
      <c r="DU25" s="677"/>
      <c r="DV25" s="678"/>
      <c r="DW25" s="646">
        <v>27.1</v>
      </c>
      <c r="DX25" s="675"/>
      <c r="DY25" s="675"/>
      <c r="DZ25" s="675"/>
      <c r="EA25" s="675"/>
      <c r="EB25" s="675"/>
      <c r="EC25" s="676"/>
    </row>
    <row r="26" spans="2:133" ht="11.25" customHeight="1" x14ac:dyDescent="0.15">
      <c r="B26" s="638" t="s">
        <v>297</v>
      </c>
      <c r="C26" s="639"/>
      <c r="D26" s="639"/>
      <c r="E26" s="639"/>
      <c r="F26" s="639"/>
      <c r="G26" s="639"/>
      <c r="H26" s="639"/>
      <c r="I26" s="639"/>
      <c r="J26" s="639"/>
      <c r="K26" s="639"/>
      <c r="L26" s="639"/>
      <c r="M26" s="639"/>
      <c r="N26" s="639"/>
      <c r="O26" s="639"/>
      <c r="P26" s="639"/>
      <c r="Q26" s="640"/>
      <c r="R26" s="641">
        <v>189978</v>
      </c>
      <c r="S26" s="642"/>
      <c r="T26" s="642"/>
      <c r="U26" s="642"/>
      <c r="V26" s="642"/>
      <c r="W26" s="642"/>
      <c r="X26" s="642"/>
      <c r="Y26" s="643"/>
      <c r="Z26" s="644">
        <v>0.5</v>
      </c>
      <c r="AA26" s="644"/>
      <c r="AB26" s="644"/>
      <c r="AC26" s="644"/>
      <c r="AD26" s="645" t="s">
        <v>235</v>
      </c>
      <c r="AE26" s="645"/>
      <c r="AF26" s="645"/>
      <c r="AG26" s="645"/>
      <c r="AH26" s="645"/>
      <c r="AI26" s="645"/>
      <c r="AJ26" s="645"/>
      <c r="AK26" s="645"/>
      <c r="AL26" s="646" t="s">
        <v>249</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235</v>
      </c>
      <c r="BH26" s="642"/>
      <c r="BI26" s="642"/>
      <c r="BJ26" s="642"/>
      <c r="BK26" s="642"/>
      <c r="BL26" s="642"/>
      <c r="BM26" s="642"/>
      <c r="BN26" s="643"/>
      <c r="BO26" s="644" t="s">
        <v>249</v>
      </c>
      <c r="BP26" s="644"/>
      <c r="BQ26" s="644"/>
      <c r="BR26" s="644"/>
      <c r="BS26" s="650" t="s">
        <v>235</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4689595</v>
      </c>
      <c r="CS26" s="642"/>
      <c r="CT26" s="642"/>
      <c r="CU26" s="642"/>
      <c r="CV26" s="642"/>
      <c r="CW26" s="642"/>
      <c r="CX26" s="642"/>
      <c r="CY26" s="643"/>
      <c r="CZ26" s="646">
        <v>13.2</v>
      </c>
      <c r="DA26" s="675"/>
      <c r="DB26" s="675"/>
      <c r="DC26" s="679"/>
      <c r="DD26" s="650">
        <v>4387263</v>
      </c>
      <c r="DE26" s="642"/>
      <c r="DF26" s="642"/>
      <c r="DG26" s="642"/>
      <c r="DH26" s="642"/>
      <c r="DI26" s="642"/>
      <c r="DJ26" s="642"/>
      <c r="DK26" s="643"/>
      <c r="DL26" s="650" t="s">
        <v>249</v>
      </c>
      <c r="DM26" s="642"/>
      <c r="DN26" s="642"/>
      <c r="DO26" s="642"/>
      <c r="DP26" s="642"/>
      <c r="DQ26" s="642"/>
      <c r="DR26" s="642"/>
      <c r="DS26" s="642"/>
      <c r="DT26" s="642"/>
      <c r="DU26" s="642"/>
      <c r="DV26" s="643"/>
      <c r="DW26" s="646" t="s">
        <v>235</v>
      </c>
      <c r="DX26" s="675"/>
      <c r="DY26" s="675"/>
      <c r="DZ26" s="675"/>
      <c r="EA26" s="675"/>
      <c r="EB26" s="675"/>
      <c r="EC26" s="676"/>
    </row>
    <row r="27" spans="2:133" ht="11.25" customHeight="1" x14ac:dyDescent="0.15">
      <c r="B27" s="638" t="s">
        <v>300</v>
      </c>
      <c r="C27" s="639"/>
      <c r="D27" s="639"/>
      <c r="E27" s="639"/>
      <c r="F27" s="639"/>
      <c r="G27" s="639"/>
      <c r="H27" s="639"/>
      <c r="I27" s="639"/>
      <c r="J27" s="639"/>
      <c r="K27" s="639"/>
      <c r="L27" s="639"/>
      <c r="M27" s="639"/>
      <c r="N27" s="639"/>
      <c r="O27" s="639"/>
      <c r="P27" s="639"/>
      <c r="Q27" s="640"/>
      <c r="R27" s="641">
        <v>4296978</v>
      </c>
      <c r="S27" s="642"/>
      <c r="T27" s="642"/>
      <c r="U27" s="642"/>
      <c r="V27" s="642"/>
      <c r="W27" s="642"/>
      <c r="X27" s="642"/>
      <c r="Y27" s="643"/>
      <c r="Z27" s="644">
        <v>11.9</v>
      </c>
      <c r="AA27" s="644"/>
      <c r="AB27" s="644"/>
      <c r="AC27" s="644"/>
      <c r="AD27" s="645" t="s">
        <v>137</v>
      </c>
      <c r="AE27" s="645"/>
      <c r="AF27" s="645"/>
      <c r="AG27" s="645"/>
      <c r="AH27" s="645"/>
      <c r="AI27" s="645"/>
      <c r="AJ27" s="645"/>
      <c r="AK27" s="645"/>
      <c r="AL27" s="646" t="s">
        <v>235</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17577837</v>
      </c>
      <c r="BH27" s="642"/>
      <c r="BI27" s="642"/>
      <c r="BJ27" s="642"/>
      <c r="BK27" s="642"/>
      <c r="BL27" s="642"/>
      <c r="BM27" s="642"/>
      <c r="BN27" s="643"/>
      <c r="BO27" s="644">
        <v>100</v>
      </c>
      <c r="BP27" s="644"/>
      <c r="BQ27" s="644"/>
      <c r="BR27" s="644"/>
      <c r="BS27" s="650">
        <v>251273</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7743948</v>
      </c>
      <c r="CS27" s="677"/>
      <c r="CT27" s="677"/>
      <c r="CU27" s="677"/>
      <c r="CV27" s="677"/>
      <c r="CW27" s="677"/>
      <c r="CX27" s="677"/>
      <c r="CY27" s="678"/>
      <c r="CZ27" s="646">
        <v>21.9</v>
      </c>
      <c r="DA27" s="675"/>
      <c r="DB27" s="675"/>
      <c r="DC27" s="679"/>
      <c r="DD27" s="650">
        <v>2531598</v>
      </c>
      <c r="DE27" s="677"/>
      <c r="DF27" s="677"/>
      <c r="DG27" s="677"/>
      <c r="DH27" s="677"/>
      <c r="DI27" s="677"/>
      <c r="DJ27" s="677"/>
      <c r="DK27" s="678"/>
      <c r="DL27" s="650">
        <v>2530442</v>
      </c>
      <c r="DM27" s="677"/>
      <c r="DN27" s="677"/>
      <c r="DO27" s="677"/>
      <c r="DP27" s="677"/>
      <c r="DQ27" s="677"/>
      <c r="DR27" s="677"/>
      <c r="DS27" s="677"/>
      <c r="DT27" s="677"/>
      <c r="DU27" s="677"/>
      <c r="DV27" s="678"/>
      <c r="DW27" s="646">
        <v>10.8</v>
      </c>
      <c r="DX27" s="675"/>
      <c r="DY27" s="675"/>
      <c r="DZ27" s="675"/>
      <c r="EA27" s="675"/>
      <c r="EB27" s="675"/>
      <c r="EC27" s="676"/>
    </row>
    <row r="28" spans="2:133" ht="11.25" customHeight="1" x14ac:dyDescent="0.15">
      <c r="B28" s="683" t="s">
        <v>303</v>
      </c>
      <c r="C28" s="684"/>
      <c r="D28" s="684"/>
      <c r="E28" s="684"/>
      <c r="F28" s="684"/>
      <c r="G28" s="684"/>
      <c r="H28" s="684"/>
      <c r="I28" s="684"/>
      <c r="J28" s="684"/>
      <c r="K28" s="684"/>
      <c r="L28" s="684"/>
      <c r="M28" s="684"/>
      <c r="N28" s="684"/>
      <c r="O28" s="684"/>
      <c r="P28" s="684"/>
      <c r="Q28" s="685"/>
      <c r="R28" s="641" t="s">
        <v>235</v>
      </c>
      <c r="S28" s="642"/>
      <c r="T28" s="642"/>
      <c r="U28" s="642"/>
      <c r="V28" s="642"/>
      <c r="W28" s="642"/>
      <c r="X28" s="642"/>
      <c r="Y28" s="643"/>
      <c r="Z28" s="644" t="s">
        <v>235</v>
      </c>
      <c r="AA28" s="644"/>
      <c r="AB28" s="644"/>
      <c r="AC28" s="644"/>
      <c r="AD28" s="645" t="s">
        <v>235</v>
      </c>
      <c r="AE28" s="645"/>
      <c r="AF28" s="645"/>
      <c r="AG28" s="645"/>
      <c r="AH28" s="645"/>
      <c r="AI28" s="645"/>
      <c r="AJ28" s="645"/>
      <c r="AK28" s="645"/>
      <c r="AL28" s="646" t="s">
        <v>235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3869603</v>
      </c>
      <c r="CS28" s="642"/>
      <c r="CT28" s="642"/>
      <c r="CU28" s="642"/>
      <c r="CV28" s="642"/>
      <c r="CW28" s="642"/>
      <c r="CX28" s="642"/>
      <c r="CY28" s="643"/>
      <c r="CZ28" s="646">
        <v>10.9</v>
      </c>
      <c r="DA28" s="675"/>
      <c r="DB28" s="675"/>
      <c r="DC28" s="679"/>
      <c r="DD28" s="650">
        <v>3796690</v>
      </c>
      <c r="DE28" s="642"/>
      <c r="DF28" s="642"/>
      <c r="DG28" s="642"/>
      <c r="DH28" s="642"/>
      <c r="DI28" s="642"/>
      <c r="DJ28" s="642"/>
      <c r="DK28" s="643"/>
      <c r="DL28" s="650">
        <v>3796690</v>
      </c>
      <c r="DM28" s="642"/>
      <c r="DN28" s="642"/>
      <c r="DO28" s="642"/>
      <c r="DP28" s="642"/>
      <c r="DQ28" s="642"/>
      <c r="DR28" s="642"/>
      <c r="DS28" s="642"/>
      <c r="DT28" s="642"/>
      <c r="DU28" s="642"/>
      <c r="DV28" s="643"/>
      <c r="DW28" s="646">
        <v>16.2</v>
      </c>
      <c r="DX28" s="675"/>
      <c r="DY28" s="675"/>
      <c r="DZ28" s="675"/>
      <c r="EA28" s="675"/>
      <c r="EB28" s="675"/>
      <c r="EC28" s="676"/>
    </row>
    <row r="29" spans="2:133" ht="11.25" customHeight="1" x14ac:dyDescent="0.15">
      <c r="B29" s="638" t="s">
        <v>305</v>
      </c>
      <c r="C29" s="639"/>
      <c r="D29" s="639"/>
      <c r="E29" s="639"/>
      <c r="F29" s="639"/>
      <c r="G29" s="639"/>
      <c r="H29" s="639"/>
      <c r="I29" s="639"/>
      <c r="J29" s="639"/>
      <c r="K29" s="639"/>
      <c r="L29" s="639"/>
      <c r="M29" s="639"/>
      <c r="N29" s="639"/>
      <c r="O29" s="639"/>
      <c r="P29" s="639"/>
      <c r="Q29" s="640"/>
      <c r="R29" s="641">
        <v>2580752</v>
      </c>
      <c r="S29" s="642"/>
      <c r="T29" s="642"/>
      <c r="U29" s="642"/>
      <c r="V29" s="642"/>
      <c r="W29" s="642"/>
      <c r="X29" s="642"/>
      <c r="Y29" s="643"/>
      <c r="Z29" s="644">
        <v>7.2</v>
      </c>
      <c r="AA29" s="644"/>
      <c r="AB29" s="644"/>
      <c r="AC29" s="644"/>
      <c r="AD29" s="645" t="s">
        <v>249</v>
      </c>
      <c r="AE29" s="645"/>
      <c r="AF29" s="645"/>
      <c r="AG29" s="645"/>
      <c r="AH29" s="645"/>
      <c r="AI29" s="645"/>
      <c r="AJ29" s="645"/>
      <c r="AK29" s="645"/>
      <c r="AL29" s="646" t="s">
        <v>235</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69</v>
      </c>
      <c r="CG29" s="657"/>
      <c r="CH29" s="657"/>
      <c r="CI29" s="657"/>
      <c r="CJ29" s="657"/>
      <c r="CK29" s="657"/>
      <c r="CL29" s="657"/>
      <c r="CM29" s="657"/>
      <c r="CN29" s="657"/>
      <c r="CO29" s="657"/>
      <c r="CP29" s="657"/>
      <c r="CQ29" s="658"/>
      <c r="CR29" s="641">
        <v>3869458</v>
      </c>
      <c r="CS29" s="677"/>
      <c r="CT29" s="677"/>
      <c r="CU29" s="677"/>
      <c r="CV29" s="677"/>
      <c r="CW29" s="677"/>
      <c r="CX29" s="677"/>
      <c r="CY29" s="678"/>
      <c r="CZ29" s="646">
        <v>10.9</v>
      </c>
      <c r="DA29" s="675"/>
      <c r="DB29" s="675"/>
      <c r="DC29" s="679"/>
      <c r="DD29" s="650">
        <v>3796545</v>
      </c>
      <c r="DE29" s="677"/>
      <c r="DF29" s="677"/>
      <c r="DG29" s="677"/>
      <c r="DH29" s="677"/>
      <c r="DI29" s="677"/>
      <c r="DJ29" s="677"/>
      <c r="DK29" s="678"/>
      <c r="DL29" s="650">
        <v>3796545</v>
      </c>
      <c r="DM29" s="677"/>
      <c r="DN29" s="677"/>
      <c r="DO29" s="677"/>
      <c r="DP29" s="677"/>
      <c r="DQ29" s="677"/>
      <c r="DR29" s="677"/>
      <c r="DS29" s="677"/>
      <c r="DT29" s="677"/>
      <c r="DU29" s="677"/>
      <c r="DV29" s="678"/>
      <c r="DW29" s="646">
        <v>16.2</v>
      </c>
      <c r="DX29" s="675"/>
      <c r="DY29" s="675"/>
      <c r="DZ29" s="675"/>
      <c r="EA29" s="675"/>
      <c r="EB29" s="675"/>
      <c r="EC29" s="676"/>
    </row>
    <row r="30" spans="2:133" ht="11.25" customHeight="1" x14ac:dyDescent="0.15">
      <c r="B30" s="638" t="s">
        <v>309</v>
      </c>
      <c r="C30" s="639"/>
      <c r="D30" s="639"/>
      <c r="E30" s="639"/>
      <c r="F30" s="639"/>
      <c r="G30" s="639"/>
      <c r="H30" s="639"/>
      <c r="I30" s="639"/>
      <c r="J30" s="639"/>
      <c r="K30" s="639"/>
      <c r="L30" s="639"/>
      <c r="M30" s="639"/>
      <c r="N30" s="639"/>
      <c r="O30" s="639"/>
      <c r="P30" s="639"/>
      <c r="Q30" s="640"/>
      <c r="R30" s="641">
        <v>82263</v>
      </c>
      <c r="S30" s="642"/>
      <c r="T30" s="642"/>
      <c r="U30" s="642"/>
      <c r="V30" s="642"/>
      <c r="W30" s="642"/>
      <c r="X30" s="642"/>
      <c r="Y30" s="643"/>
      <c r="Z30" s="644">
        <v>0.2</v>
      </c>
      <c r="AA30" s="644"/>
      <c r="AB30" s="644"/>
      <c r="AC30" s="644"/>
      <c r="AD30" s="645">
        <v>61136</v>
      </c>
      <c r="AE30" s="645"/>
      <c r="AF30" s="645"/>
      <c r="AG30" s="645"/>
      <c r="AH30" s="645"/>
      <c r="AI30" s="645"/>
      <c r="AJ30" s="645"/>
      <c r="AK30" s="645"/>
      <c r="AL30" s="646">
        <v>0.3</v>
      </c>
      <c r="AM30" s="647"/>
      <c r="AN30" s="647"/>
      <c r="AO30" s="648"/>
      <c r="AP30" s="689" t="s">
        <v>310</v>
      </c>
      <c r="AQ30" s="690"/>
      <c r="AR30" s="690"/>
      <c r="AS30" s="690"/>
      <c r="AT30" s="695" t="s">
        <v>311</v>
      </c>
      <c r="AU30" s="230"/>
      <c r="AV30" s="230"/>
      <c r="AW30" s="230"/>
      <c r="AX30" s="627" t="s">
        <v>187</v>
      </c>
      <c r="AY30" s="628"/>
      <c r="AZ30" s="628"/>
      <c r="BA30" s="628"/>
      <c r="BB30" s="628"/>
      <c r="BC30" s="628"/>
      <c r="BD30" s="628"/>
      <c r="BE30" s="628"/>
      <c r="BF30" s="629"/>
      <c r="BG30" s="701">
        <v>99.5</v>
      </c>
      <c r="BH30" s="702"/>
      <c r="BI30" s="702"/>
      <c r="BJ30" s="702"/>
      <c r="BK30" s="702"/>
      <c r="BL30" s="702"/>
      <c r="BM30" s="636">
        <v>96.9</v>
      </c>
      <c r="BN30" s="702"/>
      <c r="BO30" s="702"/>
      <c r="BP30" s="702"/>
      <c r="BQ30" s="703"/>
      <c r="BR30" s="701">
        <v>99.3</v>
      </c>
      <c r="BS30" s="702"/>
      <c r="BT30" s="702"/>
      <c r="BU30" s="702"/>
      <c r="BV30" s="702"/>
      <c r="BW30" s="702"/>
      <c r="BX30" s="636">
        <v>96.5</v>
      </c>
      <c r="BY30" s="702"/>
      <c r="BZ30" s="702"/>
      <c r="CA30" s="702"/>
      <c r="CB30" s="703"/>
      <c r="CD30" s="706"/>
      <c r="CE30" s="707"/>
      <c r="CF30" s="656" t="s">
        <v>312</v>
      </c>
      <c r="CG30" s="657"/>
      <c r="CH30" s="657"/>
      <c r="CI30" s="657"/>
      <c r="CJ30" s="657"/>
      <c r="CK30" s="657"/>
      <c r="CL30" s="657"/>
      <c r="CM30" s="657"/>
      <c r="CN30" s="657"/>
      <c r="CO30" s="657"/>
      <c r="CP30" s="657"/>
      <c r="CQ30" s="658"/>
      <c r="CR30" s="641">
        <v>3603564</v>
      </c>
      <c r="CS30" s="642"/>
      <c r="CT30" s="642"/>
      <c r="CU30" s="642"/>
      <c r="CV30" s="642"/>
      <c r="CW30" s="642"/>
      <c r="CX30" s="642"/>
      <c r="CY30" s="643"/>
      <c r="CZ30" s="646">
        <v>10.199999999999999</v>
      </c>
      <c r="DA30" s="675"/>
      <c r="DB30" s="675"/>
      <c r="DC30" s="679"/>
      <c r="DD30" s="650">
        <v>3603564</v>
      </c>
      <c r="DE30" s="642"/>
      <c r="DF30" s="642"/>
      <c r="DG30" s="642"/>
      <c r="DH30" s="642"/>
      <c r="DI30" s="642"/>
      <c r="DJ30" s="642"/>
      <c r="DK30" s="643"/>
      <c r="DL30" s="650">
        <v>3603564</v>
      </c>
      <c r="DM30" s="642"/>
      <c r="DN30" s="642"/>
      <c r="DO30" s="642"/>
      <c r="DP30" s="642"/>
      <c r="DQ30" s="642"/>
      <c r="DR30" s="642"/>
      <c r="DS30" s="642"/>
      <c r="DT30" s="642"/>
      <c r="DU30" s="642"/>
      <c r="DV30" s="643"/>
      <c r="DW30" s="646">
        <v>15.4</v>
      </c>
      <c r="DX30" s="675"/>
      <c r="DY30" s="675"/>
      <c r="DZ30" s="675"/>
      <c r="EA30" s="675"/>
      <c r="EB30" s="675"/>
      <c r="EC30" s="676"/>
    </row>
    <row r="31" spans="2:133" ht="11.25" customHeight="1" x14ac:dyDescent="0.15">
      <c r="B31" s="638" t="s">
        <v>313</v>
      </c>
      <c r="C31" s="639"/>
      <c r="D31" s="639"/>
      <c r="E31" s="639"/>
      <c r="F31" s="639"/>
      <c r="G31" s="639"/>
      <c r="H31" s="639"/>
      <c r="I31" s="639"/>
      <c r="J31" s="639"/>
      <c r="K31" s="639"/>
      <c r="L31" s="639"/>
      <c r="M31" s="639"/>
      <c r="N31" s="639"/>
      <c r="O31" s="639"/>
      <c r="P31" s="639"/>
      <c r="Q31" s="640"/>
      <c r="R31" s="641">
        <v>107758</v>
      </c>
      <c r="S31" s="642"/>
      <c r="T31" s="642"/>
      <c r="U31" s="642"/>
      <c r="V31" s="642"/>
      <c r="W31" s="642"/>
      <c r="X31" s="642"/>
      <c r="Y31" s="643"/>
      <c r="Z31" s="644">
        <v>0.3</v>
      </c>
      <c r="AA31" s="644"/>
      <c r="AB31" s="644"/>
      <c r="AC31" s="644"/>
      <c r="AD31" s="645" t="s">
        <v>235</v>
      </c>
      <c r="AE31" s="645"/>
      <c r="AF31" s="645"/>
      <c r="AG31" s="645"/>
      <c r="AH31" s="645"/>
      <c r="AI31" s="645"/>
      <c r="AJ31" s="645"/>
      <c r="AK31" s="645"/>
      <c r="AL31" s="646" t="s">
        <v>249</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99.6</v>
      </c>
      <c r="BH31" s="677"/>
      <c r="BI31" s="677"/>
      <c r="BJ31" s="677"/>
      <c r="BK31" s="677"/>
      <c r="BL31" s="677"/>
      <c r="BM31" s="647">
        <v>97.9</v>
      </c>
      <c r="BN31" s="699"/>
      <c r="BO31" s="699"/>
      <c r="BP31" s="699"/>
      <c r="BQ31" s="700"/>
      <c r="BR31" s="698">
        <v>99.4</v>
      </c>
      <c r="BS31" s="677"/>
      <c r="BT31" s="677"/>
      <c r="BU31" s="677"/>
      <c r="BV31" s="677"/>
      <c r="BW31" s="677"/>
      <c r="BX31" s="647">
        <v>97.5</v>
      </c>
      <c r="BY31" s="699"/>
      <c r="BZ31" s="699"/>
      <c r="CA31" s="699"/>
      <c r="CB31" s="700"/>
      <c r="CD31" s="706"/>
      <c r="CE31" s="707"/>
      <c r="CF31" s="656" t="s">
        <v>316</v>
      </c>
      <c r="CG31" s="657"/>
      <c r="CH31" s="657"/>
      <c r="CI31" s="657"/>
      <c r="CJ31" s="657"/>
      <c r="CK31" s="657"/>
      <c r="CL31" s="657"/>
      <c r="CM31" s="657"/>
      <c r="CN31" s="657"/>
      <c r="CO31" s="657"/>
      <c r="CP31" s="657"/>
      <c r="CQ31" s="658"/>
      <c r="CR31" s="641">
        <v>265894</v>
      </c>
      <c r="CS31" s="677"/>
      <c r="CT31" s="677"/>
      <c r="CU31" s="677"/>
      <c r="CV31" s="677"/>
      <c r="CW31" s="677"/>
      <c r="CX31" s="677"/>
      <c r="CY31" s="678"/>
      <c r="CZ31" s="646">
        <v>0.8</v>
      </c>
      <c r="DA31" s="675"/>
      <c r="DB31" s="675"/>
      <c r="DC31" s="679"/>
      <c r="DD31" s="650">
        <v>192981</v>
      </c>
      <c r="DE31" s="677"/>
      <c r="DF31" s="677"/>
      <c r="DG31" s="677"/>
      <c r="DH31" s="677"/>
      <c r="DI31" s="677"/>
      <c r="DJ31" s="677"/>
      <c r="DK31" s="678"/>
      <c r="DL31" s="650">
        <v>192981</v>
      </c>
      <c r="DM31" s="677"/>
      <c r="DN31" s="677"/>
      <c r="DO31" s="677"/>
      <c r="DP31" s="677"/>
      <c r="DQ31" s="677"/>
      <c r="DR31" s="677"/>
      <c r="DS31" s="677"/>
      <c r="DT31" s="677"/>
      <c r="DU31" s="677"/>
      <c r="DV31" s="678"/>
      <c r="DW31" s="646">
        <v>0.8</v>
      </c>
      <c r="DX31" s="675"/>
      <c r="DY31" s="675"/>
      <c r="DZ31" s="675"/>
      <c r="EA31" s="675"/>
      <c r="EB31" s="675"/>
      <c r="EC31" s="676"/>
    </row>
    <row r="32" spans="2:133" ht="11.25" customHeight="1" x14ac:dyDescent="0.15">
      <c r="B32" s="638" t="s">
        <v>317</v>
      </c>
      <c r="C32" s="639"/>
      <c r="D32" s="639"/>
      <c r="E32" s="639"/>
      <c r="F32" s="639"/>
      <c r="G32" s="639"/>
      <c r="H32" s="639"/>
      <c r="I32" s="639"/>
      <c r="J32" s="639"/>
      <c r="K32" s="639"/>
      <c r="L32" s="639"/>
      <c r="M32" s="639"/>
      <c r="N32" s="639"/>
      <c r="O32" s="639"/>
      <c r="P32" s="639"/>
      <c r="Q32" s="640"/>
      <c r="R32" s="641">
        <v>269609</v>
      </c>
      <c r="S32" s="642"/>
      <c r="T32" s="642"/>
      <c r="U32" s="642"/>
      <c r="V32" s="642"/>
      <c r="W32" s="642"/>
      <c r="X32" s="642"/>
      <c r="Y32" s="643"/>
      <c r="Z32" s="644">
        <v>0.7</v>
      </c>
      <c r="AA32" s="644"/>
      <c r="AB32" s="644"/>
      <c r="AC32" s="644"/>
      <c r="AD32" s="645" t="s">
        <v>235</v>
      </c>
      <c r="AE32" s="645"/>
      <c r="AF32" s="645"/>
      <c r="AG32" s="645"/>
      <c r="AH32" s="645"/>
      <c r="AI32" s="645"/>
      <c r="AJ32" s="645"/>
      <c r="AK32" s="645"/>
      <c r="AL32" s="646" t="s">
        <v>249</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99.3</v>
      </c>
      <c r="BH32" s="711"/>
      <c r="BI32" s="711"/>
      <c r="BJ32" s="711"/>
      <c r="BK32" s="711"/>
      <c r="BL32" s="711"/>
      <c r="BM32" s="712">
        <v>95.5</v>
      </c>
      <c r="BN32" s="711"/>
      <c r="BO32" s="711"/>
      <c r="BP32" s="711"/>
      <c r="BQ32" s="713"/>
      <c r="BR32" s="710">
        <v>99.2</v>
      </c>
      <c r="BS32" s="711"/>
      <c r="BT32" s="711"/>
      <c r="BU32" s="711"/>
      <c r="BV32" s="711"/>
      <c r="BW32" s="711"/>
      <c r="BX32" s="712">
        <v>95.3</v>
      </c>
      <c r="BY32" s="711"/>
      <c r="BZ32" s="711"/>
      <c r="CA32" s="711"/>
      <c r="CB32" s="713"/>
      <c r="CD32" s="708"/>
      <c r="CE32" s="709"/>
      <c r="CF32" s="656" t="s">
        <v>319</v>
      </c>
      <c r="CG32" s="657"/>
      <c r="CH32" s="657"/>
      <c r="CI32" s="657"/>
      <c r="CJ32" s="657"/>
      <c r="CK32" s="657"/>
      <c r="CL32" s="657"/>
      <c r="CM32" s="657"/>
      <c r="CN32" s="657"/>
      <c r="CO32" s="657"/>
      <c r="CP32" s="657"/>
      <c r="CQ32" s="658"/>
      <c r="CR32" s="641">
        <v>145</v>
      </c>
      <c r="CS32" s="642"/>
      <c r="CT32" s="642"/>
      <c r="CU32" s="642"/>
      <c r="CV32" s="642"/>
      <c r="CW32" s="642"/>
      <c r="CX32" s="642"/>
      <c r="CY32" s="643"/>
      <c r="CZ32" s="646">
        <v>0</v>
      </c>
      <c r="DA32" s="675"/>
      <c r="DB32" s="675"/>
      <c r="DC32" s="679"/>
      <c r="DD32" s="650">
        <v>145</v>
      </c>
      <c r="DE32" s="642"/>
      <c r="DF32" s="642"/>
      <c r="DG32" s="642"/>
      <c r="DH32" s="642"/>
      <c r="DI32" s="642"/>
      <c r="DJ32" s="642"/>
      <c r="DK32" s="643"/>
      <c r="DL32" s="650">
        <v>145</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320</v>
      </c>
      <c r="C33" s="639"/>
      <c r="D33" s="639"/>
      <c r="E33" s="639"/>
      <c r="F33" s="639"/>
      <c r="G33" s="639"/>
      <c r="H33" s="639"/>
      <c r="I33" s="639"/>
      <c r="J33" s="639"/>
      <c r="K33" s="639"/>
      <c r="L33" s="639"/>
      <c r="M33" s="639"/>
      <c r="N33" s="639"/>
      <c r="O33" s="639"/>
      <c r="P33" s="639"/>
      <c r="Q33" s="640"/>
      <c r="R33" s="641">
        <v>529067</v>
      </c>
      <c r="S33" s="642"/>
      <c r="T33" s="642"/>
      <c r="U33" s="642"/>
      <c r="V33" s="642"/>
      <c r="W33" s="642"/>
      <c r="X33" s="642"/>
      <c r="Y33" s="643"/>
      <c r="Z33" s="644">
        <v>1.5</v>
      </c>
      <c r="AA33" s="644"/>
      <c r="AB33" s="644"/>
      <c r="AC33" s="644"/>
      <c r="AD33" s="645" t="s">
        <v>235</v>
      </c>
      <c r="AE33" s="645"/>
      <c r="AF33" s="645"/>
      <c r="AG33" s="645"/>
      <c r="AH33" s="645"/>
      <c r="AI33" s="645"/>
      <c r="AJ33" s="645"/>
      <c r="AK33" s="645"/>
      <c r="AL33" s="646" t="s">
        <v>249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14048303</v>
      </c>
      <c r="CS33" s="677"/>
      <c r="CT33" s="677"/>
      <c r="CU33" s="677"/>
      <c r="CV33" s="677"/>
      <c r="CW33" s="677"/>
      <c r="CX33" s="677"/>
      <c r="CY33" s="678"/>
      <c r="CZ33" s="646">
        <v>39.700000000000003</v>
      </c>
      <c r="DA33" s="675"/>
      <c r="DB33" s="675"/>
      <c r="DC33" s="679"/>
      <c r="DD33" s="650">
        <v>11249457</v>
      </c>
      <c r="DE33" s="677"/>
      <c r="DF33" s="677"/>
      <c r="DG33" s="677"/>
      <c r="DH33" s="677"/>
      <c r="DI33" s="677"/>
      <c r="DJ33" s="677"/>
      <c r="DK33" s="678"/>
      <c r="DL33" s="650">
        <v>9772126</v>
      </c>
      <c r="DM33" s="677"/>
      <c r="DN33" s="677"/>
      <c r="DO33" s="677"/>
      <c r="DP33" s="677"/>
      <c r="DQ33" s="677"/>
      <c r="DR33" s="677"/>
      <c r="DS33" s="677"/>
      <c r="DT33" s="677"/>
      <c r="DU33" s="677"/>
      <c r="DV33" s="678"/>
      <c r="DW33" s="646">
        <v>41.8</v>
      </c>
      <c r="DX33" s="675"/>
      <c r="DY33" s="675"/>
      <c r="DZ33" s="675"/>
      <c r="EA33" s="675"/>
      <c r="EB33" s="675"/>
      <c r="EC33" s="676"/>
    </row>
    <row r="34" spans="2:133" ht="11.25" customHeight="1" x14ac:dyDescent="0.15">
      <c r="B34" s="638" t="s">
        <v>322</v>
      </c>
      <c r="C34" s="639"/>
      <c r="D34" s="639"/>
      <c r="E34" s="639"/>
      <c r="F34" s="639"/>
      <c r="G34" s="639"/>
      <c r="H34" s="639"/>
      <c r="I34" s="639"/>
      <c r="J34" s="639"/>
      <c r="K34" s="639"/>
      <c r="L34" s="639"/>
      <c r="M34" s="639"/>
      <c r="N34" s="639"/>
      <c r="O34" s="639"/>
      <c r="P34" s="639"/>
      <c r="Q34" s="640"/>
      <c r="R34" s="641">
        <v>1048643</v>
      </c>
      <c r="S34" s="642"/>
      <c r="T34" s="642"/>
      <c r="U34" s="642"/>
      <c r="V34" s="642"/>
      <c r="W34" s="642"/>
      <c r="X34" s="642"/>
      <c r="Y34" s="643"/>
      <c r="Z34" s="644">
        <v>2.9</v>
      </c>
      <c r="AA34" s="644"/>
      <c r="AB34" s="644"/>
      <c r="AC34" s="644"/>
      <c r="AD34" s="645">
        <v>30235</v>
      </c>
      <c r="AE34" s="645"/>
      <c r="AF34" s="645"/>
      <c r="AG34" s="645"/>
      <c r="AH34" s="645"/>
      <c r="AI34" s="645"/>
      <c r="AJ34" s="645"/>
      <c r="AK34" s="645"/>
      <c r="AL34" s="646">
        <v>0.1</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6020502</v>
      </c>
      <c r="CS34" s="642"/>
      <c r="CT34" s="642"/>
      <c r="CU34" s="642"/>
      <c r="CV34" s="642"/>
      <c r="CW34" s="642"/>
      <c r="CX34" s="642"/>
      <c r="CY34" s="643"/>
      <c r="CZ34" s="646">
        <v>17</v>
      </c>
      <c r="DA34" s="675"/>
      <c r="DB34" s="675"/>
      <c r="DC34" s="679"/>
      <c r="DD34" s="650">
        <v>4531831</v>
      </c>
      <c r="DE34" s="642"/>
      <c r="DF34" s="642"/>
      <c r="DG34" s="642"/>
      <c r="DH34" s="642"/>
      <c r="DI34" s="642"/>
      <c r="DJ34" s="642"/>
      <c r="DK34" s="643"/>
      <c r="DL34" s="650">
        <v>3940100</v>
      </c>
      <c r="DM34" s="642"/>
      <c r="DN34" s="642"/>
      <c r="DO34" s="642"/>
      <c r="DP34" s="642"/>
      <c r="DQ34" s="642"/>
      <c r="DR34" s="642"/>
      <c r="DS34" s="642"/>
      <c r="DT34" s="642"/>
      <c r="DU34" s="642"/>
      <c r="DV34" s="643"/>
      <c r="DW34" s="646">
        <v>16.899999999999999</v>
      </c>
      <c r="DX34" s="675"/>
      <c r="DY34" s="675"/>
      <c r="DZ34" s="675"/>
      <c r="EA34" s="675"/>
      <c r="EB34" s="675"/>
      <c r="EC34" s="676"/>
    </row>
    <row r="35" spans="2:133" ht="11.25" customHeight="1" x14ac:dyDescent="0.15">
      <c r="B35" s="638" t="s">
        <v>326</v>
      </c>
      <c r="C35" s="639"/>
      <c r="D35" s="639"/>
      <c r="E35" s="639"/>
      <c r="F35" s="639"/>
      <c r="G35" s="639"/>
      <c r="H35" s="639"/>
      <c r="I35" s="639"/>
      <c r="J35" s="639"/>
      <c r="K35" s="639"/>
      <c r="L35" s="639"/>
      <c r="M35" s="639"/>
      <c r="N35" s="639"/>
      <c r="O35" s="639"/>
      <c r="P35" s="639"/>
      <c r="Q35" s="640"/>
      <c r="R35" s="641">
        <v>2551408</v>
      </c>
      <c r="S35" s="642"/>
      <c r="T35" s="642"/>
      <c r="U35" s="642"/>
      <c r="V35" s="642"/>
      <c r="W35" s="642"/>
      <c r="X35" s="642"/>
      <c r="Y35" s="643"/>
      <c r="Z35" s="644">
        <v>7.1</v>
      </c>
      <c r="AA35" s="644"/>
      <c r="AB35" s="644"/>
      <c r="AC35" s="644"/>
      <c r="AD35" s="645" t="s">
        <v>249</v>
      </c>
      <c r="AE35" s="645"/>
      <c r="AF35" s="645"/>
      <c r="AG35" s="645"/>
      <c r="AH35" s="645"/>
      <c r="AI35" s="645"/>
      <c r="AJ35" s="645"/>
      <c r="AK35" s="645"/>
      <c r="AL35" s="646" t="s">
        <v>249</v>
      </c>
      <c r="AM35" s="647"/>
      <c r="AN35" s="647"/>
      <c r="AO35" s="648"/>
      <c r="AP35" s="234"/>
      <c r="AQ35" s="714" t="s">
        <v>327</v>
      </c>
      <c r="AR35" s="715"/>
      <c r="AS35" s="715"/>
      <c r="AT35" s="715"/>
      <c r="AU35" s="715"/>
      <c r="AV35" s="715"/>
      <c r="AW35" s="715"/>
      <c r="AX35" s="715"/>
      <c r="AY35" s="716"/>
      <c r="AZ35" s="630">
        <v>5704605</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179854</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254630</v>
      </c>
      <c r="CS35" s="677"/>
      <c r="CT35" s="677"/>
      <c r="CU35" s="677"/>
      <c r="CV35" s="677"/>
      <c r="CW35" s="677"/>
      <c r="CX35" s="677"/>
      <c r="CY35" s="678"/>
      <c r="CZ35" s="646">
        <v>0.7</v>
      </c>
      <c r="DA35" s="675"/>
      <c r="DB35" s="675"/>
      <c r="DC35" s="679"/>
      <c r="DD35" s="650">
        <v>241494</v>
      </c>
      <c r="DE35" s="677"/>
      <c r="DF35" s="677"/>
      <c r="DG35" s="677"/>
      <c r="DH35" s="677"/>
      <c r="DI35" s="677"/>
      <c r="DJ35" s="677"/>
      <c r="DK35" s="678"/>
      <c r="DL35" s="650">
        <v>241494</v>
      </c>
      <c r="DM35" s="677"/>
      <c r="DN35" s="677"/>
      <c r="DO35" s="677"/>
      <c r="DP35" s="677"/>
      <c r="DQ35" s="677"/>
      <c r="DR35" s="677"/>
      <c r="DS35" s="677"/>
      <c r="DT35" s="677"/>
      <c r="DU35" s="677"/>
      <c r="DV35" s="678"/>
      <c r="DW35" s="646">
        <v>1</v>
      </c>
      <c r="DX35" s="675"/>
      <c r="DY35" s="675"/>
      <c r="DZ35" s="675"/>
      <c r="EA35" s="675"/>
      <c r="EB35" s="675"/>
      <c r="EC35" s="676"/>
    </row>
    <row r="36" spans="2:133" ht="11.25" customHeight="1" x14ac:dyDescent="0.15">
      <c r="B36" s="638" t="s">
        <v>330</v>
      </c>
      <c r="C36" s="639"/>
      <c r="D36" s="639"/>
      <c r="E36" s="639"/>
      <c r="F36" s="639"/>
      <c r="G36" s="639"/>
      <c r="H36" s="639"/>
      <c r="I36" s="639"/>
      <c r="J36" s="639"/>
      <c r="K36" s="639"/>
      <c r="L36" s="639"/>
      <c r="M36" s="639"/>
      <c r="N36" s="639"/>
      <c r="O36" s="639"/>
      <c r="P36" s="639"/>
      <c r="Q36" s="640"/>
      <c r="R36" s="641">
        <v>31000</v>
      </c>
      <c r="S36" s="642"/>
      <c r="T36" s="642"/>
      <c r="U36" s="642"/>
      <c r="V36" s="642"/>
      <c r="W36" s="642"/>
      <c r="X36" s="642"/>
      <c r="Y36" s="643"/>
      <c r="Z36" s="644">
        <v>0.1</v>
      </c>
      <c r="AA36" s="644"/>
      <c r="AB36" s="644"/>
      <c r="AC36" s="644"/>
      <c r="AD36" s="645" t="s">
        <v>235</v>
      </c>
      <c r="AE36" s="645"/>
      <c r="AF36" s="645"/>
      <c r="AG36" s="645"/>
      <c r="AH36" s="645"/>
      <c r="AI36" s="645"/>
      <c r="AJ36" s="645"/>
      <c r="AK36" s="645"/>
      <c r="AL36" s="646" t="s">
        <v>235</v>
      </c>
      <c r="AM36" s="647"/>
      <c r="AN36" s="647"/>
      <c r="AO36" s="648"/>
      <c r="AQ36" s="718" t="s">
        <v>331</v>
      </c>
      <c r="AR36" s="719"/>
      <c r="AS36" s="719"/>
      <c r="AT36" s="719"/>
      <c r="AU36" s="719"/>
      <c r="AV36" s="719"/>
      <c r="AW36" s="719"/>
      <c r="AX36" s="719"/>
      <c r="AY36" s="720"/>
      <c r="AZ36" s="641">
        <v>1793382</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153443</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4174856</v>
      </c>
      <c r="CS36" s="642"/>
      <c r="CT36" s="642"/>
      <c r="CU36" s="642"/>
      <c r="CV36" s="642"/>
      <c r="CW36" s="642"/>
      <c r="CX36" s="642"/>
      <c r="CY36" s="643"/>
      <c r="CZ36" s="646">
        <v>11.8</v>
      </c>
      <c r="DA36" s="675"/>
      <c r="DB36" s="675"/>
      <c r="DC36" s="679"/>
      <c r="DD36" s="650">
        <v>3763312</v>
      </c>
      <c r="DE36" s="642"/>
      <c r="DF36" s="642"/>
      <c r="DG36" s="642"/>
      <c r="DH36" s="642"/>
      <c r="DI36" s="642"/>
      <c r="DJ36" s="642"/>
      <c r="DK36" s="643"/>
      <c r="DL36" s="650">
        <v>3222569</v>
      </c>
      <c r="DM36" s="642"/>
      <c r="DN36" s="642"/>
      <c r="DO36" s="642"/>
      <c r="DP36" s="642"/>
      <c r="DQ36" s="642"/>
      <c r="DR36" s="642"/>
      <c r="DS36" s="642"/>
      <c r="DT36" s="642"/>
      <c r="DU36" s="642"/>
      <c r="DV36" s="643"/>
      <c r="DW36" s="646">
        <v>13.8</v>
      </c>
      <c r="DX36" s="675"/>
      <c r="DY36" s="675"/>
      <c r="DZ36" s="675"/>
      <c r="EA36" s="675"/>
      <c r="EB36" s="675"/>
      <c r="EC36" s="676"/>
    </row>
    <row r="37" spans="2:133" ht="11.25" customHeight="1" x14ac:dyDescent="0.15">
      <c r="B37" s="638" t="s">
        <v>334</v>
      </c>
      <c r="C37" s="639"/>
      <c r="D37" s="639"/>
      <c r="E37" s="639"/>
      <c r="F37" s="639"/>
      <c r="G37" s="639"/>
      <c r="H37" s="639"/>
      <c r="I37" s="639"/>
      <c r="J37" s="639"/>
      <c r="K37" s="639"/>
      <c r="L37" s="639"/>
      <c r="M37" s="639"/>
      <c r="N37" s="639"/>
      <c r="O37" s="639"/>
      <c r="P37" s="639"/>
      <c r="Q37" s="640"/>
      <c r="R37" s="641">
        <v>1516908</v>
      </c>
      <c r="S37" s="642"/>
      <c r="T37" s="642"/>
      <c r="U37" s="642"/>
      <c r="V37" s="642"/>
      <c r="W37" s="642"/>
      <c r="X37" s="642"/>
      <c r="Y37" s="643"/>
      <c r="Z37" s="644">
        <v>4.2</v>
      </c>
      <c r="AA37" s="644"/>
      <c r="AB37" s="644"/>
      <c r="AC37" s="644"/>
      <c r="AD37" s="645" t="s">
        <v>235</v>
      </c>
      <c r="AE37" s="645"/>
      <c r="AF37" s="645"/>
      <c r="AG37" s="645"/>
      <c r="AH37" s="645"/>
      <c r="AI37" s="645"/>
      <c r="AJ37" s="645"/>
      <c r="AK37" s="645"/>
      <c r="AL37" s="646" t="s">
        <v>235</v>
      </c>
      <c r="AM37" s="647"/>
      <c r="AN37" s="647"/>
      <c r="AO37" s="648"/>
      <c r="AQ37" s="718" t="s">
        <v>335</v>
      </c>
      <c r="AR37" s="719"/>
      <c r="AS37" s="719"/>
      <c r="AT37" s="719"/>
      <c r="AU37" s="719"/>
      <c r="AV37" s="719"/>
      <c r="AW37" s="719"/>
      <c r="AX37" s="719"/>
      <c r="AY37" s="720"/>
      <c r="AZ37" s="641">
        <v>947276</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12503</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15374</v>
      </c>
      <c r="CS37" s="677"/>
      <c r="CT37" s="677"/>
      <c r="CU37" s="677"/>
      <c r="CV37" s="677"/>
      <c r="CW37" s="677"/>
      <c r="CX37" s="677"/>
      <c r="CY37" s="678"/>
      <c r="CZ37" s="646">
        <v>0</v>
      </c>
      <c r="DA37" s="675"/>
      <c r="DB37" s="675"/>
      <c r="DC37" s="679"/>
      <c r="DD37" s="650">
        <v>15374</v>
      </c>
      <c r="DE37" s="677"/>
      <c r="DF37" s="677"/>
      <c r="DG37" s="677"/>
      <c r="DH37" s="677"/>
      <c r="DI37" s="677"/>
      <c r="DJ37" s="677"/>
      <c r="DK37" s="678"/>
      <c r="DL37" s="650">
        <v>12994</v>
      </c>
      <c r="DM37" s="677"/>
      <c r="DN37" s="677"/>
      <c r="DO37" s="677"/>
      <c r="DP37" s="677"/>
      <c r="DQ37" s="677"/>
      <c r="DR37" s="677"/>
      <c r="DS37" s="677"/>
      <c r="DT37" s="677"/>
      <c r="DU37" s="677"/>
      <c r="DV37" s="678"/>
      <c r="DW37" s="646">
        <v>0.1</v>
      </c>
      <c r="DX37" s="675"/>
      <c r="DY37" s="675"/>
      <c r="DZ37" s="675"/>
      <c r="EA37" s="675"/>
      <c r="EB37" s="675"/>
      <c r="EC37" s="676"/>
    </row>
    <row r="38" spans="2:133" ht="11.25" customHeight="1" x14ac:dyDescent="0.15">
      <c r="B38" s="686" t="s">
        <v>338</v>
      </c>
      <c r="C38" s="687"/>
      <c r="D38" s="687"/>
      <c r="E38" s="687"/>
      <c r="F38" s="687"/>
      <c r="G38" s="687"/>
      <c r="H38" s="687"/>
      <c r="I38" s="687"/>
      <c r="J38" s="687"/>
      <c r="K38" s="687"/>
      <c r="L38" s="687"/>
      <c r="M38" s="687"/>
      <c r="N38" s="687"/>
      <c r="O38" s="687"/>
      <c r="P38" s="687"/>
      <c r="Q38" s="688"/>
      <c r="R38" s="721">
        <v>35991569</v>
      </c>
      <c r="S38" s="722"/>
      <c r="T38" s="722"/>
      <c r="U38" s="722"/>
      <c r="V38" s="722"/>
      <c r="W38" s="722"/>
      <c r="X38" s="722"/>
      <c r="Y38" s="723"/>
      <c r="Z38" s="724">
        <v>100</v>
      </c>
      <c r="AA38" s="724"/>
      <c r="AB38" s="724"/>
      <c r="AC38" s="724"/>
      <c r="AD38" s="725">
        <v>21823293</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v>25500</v>
      </c>
      <c r="BA38" s="642"/>
      <c r="BB38" s="642"/>
      <c r="BC38" s="642"/>
      <c r="BD38" s="677"/>
      <c r="BE38" s="677"/>
      <c r="BF38" s="700"/>
      <c r="BG38" s="656" t="s">
        <v>340</v>
      </c>
      <c r="BH38" s="657"/>
      <c r="BI38" s="657"/>
      <c r="BJ38" s="657"/>
      <c r="BK38" s="657"/>
      <c r="BL38" s="657"/>
      <c r="BM38" s="657"/>
      <c r="BN38" s="657"/>
      <c r="BO38" s="657"/>
      <c r="BP38" s="657"/>
      <c r="BQ38" s="657"/>
      <c r="BR38" s="657"/>
      <c r="BS38" s="657"/>
      <c r="BT38" s="657"/>
      <c r="BU38" s="658"/>
      <c r="BV38" s="641">
        <v>20097</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2938447</v>
      </c>
      <c r="CS38" s="642"/>
      <c r="CT38" s="642"/>
      <c r="CU38" s="642"/>
      <c r="CV38" s="642"/>
      <c r="CW38" s="642"/>
      <c r="CX38" s="642"/>
      <c r="CY38" s="643"/>
      <c r="CZ38" s="646">
        <v>8.3000000000000007</v>
      </c>
      <c r="DA38" s="675"/>
      <c r="DB38" s="675"/>
      <c r="DC38" s="679"/>
      <c r="DD38" s="650">
        <v>2438416</v>
      </c>
      <c r="DE38" s="642"/>
      <c r="DF38" s="642"/>
      <c r="DG38" s="642"/>
      <c r="DH38" s="642"/>
      <c r="DI38" s="642"/>
      <c r="DJ38" s="642"/>
      <c r="DK38" s="643"/>
      <c r="DL38" s="650">
        <v>2367963</v>
      </c>
      <c r="DM38" s="642"/>
      <c r="DN38" s="642"/>
      <c r="DO38" s="642"/>
      <c r="DP38" s="642"/>
      <c r="DQ38" s="642"/>
      <c r="DR38" s="642"/>
      <c r="DS38" s="642"/>
      <c r="DT38" s="642"/>
      <c r="DU38" s="642"/>
      <c r="DV38" s="643"/>
      <c r="DW38" s="646">
        <v>10.1</v>
      </c>
      <c r="DX38" s="675"/>
      <c r="DY38" s="675"/>
      <c r="DZ38" s="675"/>
      <c r="EA38" s="675"/>
      <c r="EB38" s="675"/>
      <c r="EC38" s="676"/>
    </row>
    <row r="39" spans="2:133" ht="11.25" customHeight="1" x14ac:dyDescent="0.15">
      <c r="AQ39" s="718" t="s">
        <v>342</v>
      </c>
      <c r="AR39" s="719"/>
      <c r="AS39" s="719"/>
      <c r="AT39" s="719"/>
      <c r="AU39" s="719"/>
      <c r="AV39" s="719"/>
      <c r="AW39" s="719"/>
      <c r="AX39" s="719"/>
      <c r="AY39" s="720"/>
      <c r="AZ39" s="641">
        <v>14824</v>
      </c>
      <c r="BA39" s="642"/>
      <c r="BB39" s="642"/>
      <c r="BC39" s="642"/>
      <c r="BD39" s="677"/>
      <c r="BE39" s="677"/>
      <c r="BF39" s="700"/>
      <c r="BG39" s="732" t="s">
        <v>343</v>
      </c>
      <c r="BH39" s="733"/>
      <c r="BI39" s="733"/>
      <c r="BJ39" s="733"/>
      <c r="BK39" s="733"/>
      <c r="BL39" s="235"/>
      <c r="BM39" s="657" t="s">
        <v>344</v>
      </c>
      <c r="BN39" s="657"/>
      <c r="BO39" s="657"/>
      <c r="BP39" s="657"/>
      <c r="BQ39" s="657"/>
      <c r="BR39" s="657"/>
      <c r="BS39" s="657"/>
      <c r="BT39" s="657"/>
      <c r="BU39" s="658"/>
      <c r="BV39" s="641">
        <v>103</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412238</v>
      </c>
      <c r="CS39" s="677"/>
      <c r="CT39" s="677"/>
      <c r="CU39" s="677"/>
      <c r="CV39" s="677"/>
      <c r="CW39" s="677"/>
      <c r="CX39" s="677"/>
      <c r="CY39" s="678"/>
      <c r="CZ39" s="646">
        <v>1.2</v>
      </c>
      <c r="DA39" s="675"/>
      <c r="DB39" s="675"/>
      <c r="DC39" s="679"/>
      <c r="DD39" s="650">
        <v>274404</v>
      </c>
      <c r="DE39" s="677"/>
      <c r="DF39" s="677"/>
      <c r="DG39" s="677"/>
      <c r="DH39" s="677"/>
      <c r="DI39" s="677"/>
      <c r="DJ39" s="677"/>
      <c r="DK39" s="678"/>
      <c r="DL39" s="650" t="s">
        <v>249</v>
      </c>
      <c r="DM39" s="677"/>
      <c r="DN39" s="677"/>
      <c r="DO39" s="677"/>
      <c r="DP39" s="677"/>
      <c r="DQ39" s="677"/>
      <c r="DR39" s="677"/>
      <c r="DS39" s="677"/>
      <c r="DT39" s="677"/>
      <c r="DU39" s="677"/>
      <c r="DV39" s="678"/>
      <c r="DW39" s="646" t="s">
        <v>235</v>
      </c>
      <c r="DX39" s="675"/>
      <c r="DY39" s="675"/>
      <c r="DZ39" s="675"/>
      <c r="EA39" s="675"/>
      <c r="EB39" s="675"/>
      <c r="EC39" s="676"/>
    </row>
    <row r="40" spans="2:133" ht="11.25" customHeight="1" x14ac:dyDescent="0.15">
      <c r="AQ40" s="718" t="s">
        <v>346</v>
      </c>
      <c r="AR40" s="719"/>
      <c r="AS40" s="719"/>
      <c r="AT40" s="719"/>
      <c r="AU40" s="719"/>
      <c r="AV40" s="719"/>
      <c r="AW40" s="719"/>
      <c r="AX40" s="719"/>
      <c r="AY40" s="720"/>
      <c r="AZ40" s="641">
        <v>636267</v>
      </c>
      <c r="BA40" s="642"/>
      <c r="BB40" s="642"/>
      <c r="BC40" s="642"/>
      <c r="BD40" s="677"/>
      <c r="BE40" s="677"/>
      <c r="BF40" s="700"/>
      <c r="BG40" s="732"/>
      <c r="BH40" s="733"/>
      <c r="BI40" s="733"/>
      <c r="BJ40" s="733"/>
      <c r="BK40" s="733"/>
      <c r="BL40" s="235"/>
      <c r="BM40" s="657" t="s">
        <v>347</v>
      </c>
      <c r="BN40" s="657"/>
      <c r="BO40" s="657"/>
      <c r="BP40" s="657"/>
      <c r="BQ40" s="657"/>
      <c r="BR40" s="657"/>
      <c r="BS40" s="657"/>
      <c r="BT40" s="657"/>
      <c r="BU40" s="658"/>
      <c r="BV40" s="641" t="s">
        <v>235</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247630</v>
      </c>
      <c r="CS40" s="642"/>
      <c r="CT40" s="642"/>
      <c r="CU40" s="642"/>
      <c r="CV40" s="642"/>
      <c r="CW40" s="642"/>
      <c r="CX40" s="642"/>
      <c r="CY40" s="643"/>
      <c r="CZ40" s="646">
        <v>0.7</v>
      </c>
      <c r="DA40" s="675"/>
      <c r="DB40" s="675"/>
      <c r="DC40" s="679"/>
      <c r="DD40" s="650" t="s">
        <v>235</v>
      </c>
      <c r="DE40" s="642"/>
      <c r="DF40" s="642"/>
      <c r="DG40" s="642"/>
      <c r="DH40" s="642"/>
      <c r="DI40" s="642"/>
      <c r="DJ40" s="642"/>
      <c r="DK40" s="643"/>
      <c r="DL40" s="650" t="s">
        <v>249</v>
      </c>
      <c r="DM40" s="642"/>
      <c r="DN40" s="642"/>
      <c r="DO40" s="642"/>
      <c r="DP40" s="642"/>
      <c r="DQ40" s="642"/>
      <c r="DR40" s="642"/>
      <c r="DS40" s="642"/>
      <c r="DT40" s="642"/>
      <c r="DU40" s="642"/>
      <c r="DV40" s="643"/>
      <c r="DW40" s="646" t="s">
        <v>235</v>
      </c>
      <c r="DX40" s="675"/>
      <c r="DY40" s="675"/>
      <c r="DZ40" s="675"/>
      <c r="EA40" s="675"/>
      <c r="EB40" s="675"/>
      <c r="EC40" s="676"/>
    </row>
    <row r="41" spans="2:133" ht="11.25" customHeight="1" x14ac:dyDescent="0.15">
      <c r="AQ41" s="728" t="s">
        <v>349</v>
      </c>
      <c r="AR41" s="729"/>
      <c r="AS41" s="729"/>
      <c r="AT41" s="729"/>
      <c r="AU41" s="729"/>
      <c r="AV41" s="729"/>
      <c r="AW41" s="729"/>
      <c r="AX41" s="729"/>
      <c r="AY41" s="730"/>
      <c r="AZ41" s="721">
        <v>2287356</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329</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235</v>
      </c>
      <c r="CS41" s="677"/>
      <c r="CT41" s="677"/>
      <c r="CU41" s="677"/>
      <c r="CV41" s="677"/>
      <c r="CW41" s="677"/>
      <c r="CX41" s="677"/>
      <c r="CY41" s="678"/>
      <c r="CZ41" s="646" t="s">
        <v>235</v>
      </c>
      <c r="DA41" s="675"/>
      <c r="DB41" s="675"/>
      <c r="DC41" s="679"/>
      <c r="DD41" s="650" t="s">
        <v>235</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2816389</v>
      </c>
      <c r="CS42" s="642"/>
      <c r="CT42" s="642"/>
      <c r="CU42" s="642"/>
      <c r="CV42" s="642"/>
      <c r="CW42" s="642"/>
      <c r="CX42" s="642"/>
      <c r="CY42" s="643"/>
      <c r="CZ42" s="646">
        <v>8</v>
      </c>
      <c r="DA42" s="647"/>
      <c r="DB42" s="647"/>
      <c r="DC42" s="742"/>
      <c r="DD42" s="650">
        <v>1139796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25000</v>
      </c>
      <c r="CS43" s="677"/>
      <c r="CT43" s="677"/>
      <c r="CU43" s="677"/>
      <c r="CV43" s="677"/>
      <c r="CW43" s="677"/>
      <c r="CX43" s="677"/>
      <c r="CY43" s="678"/>
      <c r="CZ43" s="646">
        <v>0.1</v>
      </c>
      <c r="DA43" s="675"/>
      <c r="DB43" s="675"/>
      <c r="DC43" s="679"/>
      <c r="DD43" s="650">
        <v>25000</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356</v>
      </c>
      <c r="CD44" s="753" t="s">
        <v>308</v>
      </c>
      <c r="CE44" s="754"/>
      <c r="CF44" s="638" t="s">
        <v>357</v>
      </c>
      <c r="CG44" s="639"/>
      <c r="CH44" s="639"/>
      <c r="CI44" s="639"/>
      <c r="CJ44" s="639"/>
      <c r="CK44" s="639"/>
      <c r="CL44" s="639"/>
      <c r="CM44" s="639"/>
      <c r="CN44" s="639"/>
      <c r="CO44" s="639"/>
      <c r="CP44" s="639"/>
      <c r="CQ44" s="640"/>
      <c r="CR44" s="641">
        <v>2655503</v>
      </c>
      <c r="CS44" s="642"/>
      <c r="CT44" s="642"/>
      <c r="CU44" s="642"/>
      <c r="CV44" s="642"/>
      <c r="CW44" s="642"/>
      <c r="CX44" s="642"/>
      <c r="CY44" s="643"/>
      <c r="CZ44" s="646">
        <v>7.5</v>
      </c>
      <c r="DA44" s="647"/>
      <c r="DB44" s="647"/>
      <c r="DC44" s="742"/>
      <c r="DD44" s="650">
        <v>1099889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358</v>
      </c>
      <c r="CG45" s="639"/>
      <c r="CH45" s="639"/>
      <c r="CI45" s="639"/>
      <c r="CJ45" s="639"/>
      <c r="CK45" s="639"/>
      <c r="CL45" s="639"/>
      <c r="CM45" s="639"/>
      <c r="CN45" s="639"/>
      <c r="CO45" s="639"/>
      <c r="CP45" s="639"/>
      <c r="CQ45" s="640"/>
      <c r="CR45" s="641">
        <v>854770</v>
      </c>
      <c r="CS45" s="677"/>
      <c r="CT45" s="677"/>
      <c r="CU45" s="677"/>
      <c r="CV45" s="677"/>
      <c r="CW45" s="677"/>
      <c r="CX45" s="677"/>
      <c r="CY45" s="678"/>
      <c r="CZ45" s="646">
        <v>2.4</v>
      </c>
      <c r="DA45" s="675"/>
      <c r="DB45" s="675"/>
      <c r="DC45" s="679"/>
      <c r="DD45" s="650">
        <v>25306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359</v>
      </c>
      <c r="CG46" s="639"/>
      <c r="CH46" s="639"/>
      <c r="CI46" s="639"/>
      <c r="CJ46" s="639"/>
      <c r="CK46" s="639"/>
      <c r="CL46" s="639"/>
      <c r="CM46" s="639"/>
      <c r="CN46" s="639"/>
      <c r="CO46" s="639"/>
      <c r="CP46" s="639"/>
      <c r="CQ46" s="640"/>
      <c r="CR46" s="641">
        <v>1799630</v>
      </c>
      <c r="CS46" s="642"/>
      <c r="CT46" s="642"/>
      <c r="CU46" s="642"/>
      <c r="CV46" s="642"/>
      <c r="CW46" s="642"/>
      <c r="CX46" s="642"/>
      <c r="CY46" s="643"/>
      <c r="CZ46" s="646">
        <v>5.0999999999999996</v>
      </c>
      <c r="DA46" s="647"/>
      <c r="DB46" s="647"/>
      <c r="DC46" s="742"/>
      <c r="DD46" s="650">
        <v>1073480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360</v>
      </c>
      <c r="CG47" s="639"/>
      <c r="CH47" s="639"/>
      <c r="CI47" s="639"/>
      <c r="CJ47" s="639"/>
      <c r="CK47" s="639"/>
      <c r="CL47" s="639"/>
      <c r="CM47" s="639"/>
      <c r="CN47" s="639"/>
      <c r="CO47" s="639"/>
      <c r="CP47" s="639"/>
      <c r="CQ47" s="640"/>
      <c r="CR47" s="641">
        <v>160886</v>
      </c>
      <c r="CS47" s="677"/>
      <c r="CT47" s="677"/>
      <c r="CU47" s="677"/>
      <c r="CV47" s="677"/>
      <c r="CW47" s="677"/>
      <c r="CX47" s="677"/>
      <c r="CY47" s="678"/>
      <c r="CZ47" s="646">
        <v>0.5</v>
      </c>
      <c r="DA47" s="675"/>
      <c r="DB47" s="675"/>
      <c r="DC47" s="679"/>
      <c r="DD47" s="650">
        <v>39907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361</v>
      </c>
      <c r="CG48" s="639"/>
      <c r="CH48" s="639"/>
      <c r="CI48" s="639"/>
      <c r="CJ48" s="639"/>
      <c r="CK48" s="639"/>
      <c r="CL48" s="639"/>
      <c r="CM48" s="639"/>
      <c r="CN48" s="639"/>
      <c r="CO48" s="639"/>
      <c r="CP48" s="639"/>
      <c r="CQ48" s="640"/>
      <c r="CR48" s="641" t="s">
        <v>235</v>
      </c>
      <c r="CS48" s="642"/>
      <c r="CT48" s="642"/>
      <c r="CU48" s="642"/>
      <c r="CV48" s="642"/>
      <c r="CW48" s="642"/>
      <c r="CX48" s="642"/>
      <c r="CY48" s="643"/>
      <c r="CZ48" s="646" t="s">
        <v>249</v>
      </c>
      <c r="DA48" s="647"/>
      <c r="DB48" s="647"/>
      <c r="DC48" s="742"/>
      <c r="DD48" s="650" t="s">
        <v>249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362</v>
      </c>
      <c r="CE49" s="687"/>
      <c r="CF49" s="687"/>
      <c r="CG49" s="687"/>
      <c r="CH49" s="687"/>
      <c r="CI49" s="687"/>
      <c r="CJ49" s="687"/>
      <c r="CK49" s="687"/>
      <c r="CL49" s="687"/>
      <c r="CM49" s="687"/>
      <c r="CN49" s="687"/>
      <c r="CO49" s="687"/>
      <c r="CP49" s="687"/>
      <c r="CQ49" s="688"/>
      <c r="CR49" s="721">
        <v>35414707</v>
      </c>
      <c r="CS49" s="711"/>
      <c r="CT49" s="711"/>
      <c r="CU49" s="711"/>
      <c r="CV49" s="711"/>
      <c r="CW49" s="711"/>
      <c r="CX49" s="711"/>
      <c r="CY49" s="743"/>
      <c r="CZ49" s="726">
        <v>100</v>
      </c>
      <c r="DA49" s="744"/>
      <c r="DB49" s="744"/>
      <c r="DC49" s="745"/>
      <c r="DD49" s="746">
        <v>25143519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gTjz5K4jT2fx0/e3Tu6oyRlsep/sVfBT9KYfMbzv4QQyzgTDhPmyrjGfSc0h93FKetee3dLZLaTf/tSV9b8osw==" saltValue="OnzfjsnIG+j03xB3puNzr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385</v>
      </c>
      <c r="C7" s="774"/>
      <c r="D7" s="774"/>
      <c r="E7" s="774"/>
      <c r="F7" s="774"/>
      <c r="G7" s="774"/>
      <c r="H7" s="774"/>
      <c r="I7" s="774"/>
      <c r="J7" s="774"/>
      <c r="K7" s="774"/>
      <c r="L7" s="774"/>
      <c r="M7" s="774"/>
      <c r="N7" s="774"/>
      <c r="O7" s="774"/>
      <c r="P7" s="775"/>
      <c r="Q7" s="776">
        <v>36158</v>
      </c>
      <c r="R7" s="777"/>
      <c r="S7" s="777"/>
      <c r="T7" s="777"/>
      <c r="U7" s="777"/>
      <c r="V7" s="777">
        <v>35581</v>
      </c>
      <c r="W7" s="777"/>
      <c r="X7" s="777"/>
      <c r="Y7" s="777"/>
      <c r="Z7" s="777"/>
      <c r="AA7" s="777">
        <v>577</v>
      </c>
      <c r="AB7" s="777"/>
      <c r="AC7" s="777"/>
      <c r="AD7" s="777"/>
      <c r="AE7" s="778"/>
      <c r="AF7" s="779">
        <v>476</v>
      </c>
      <c r="AG7" s="780"/>
      <c r="AH7" s="780"/>
      <c r="AI7" s="780"/>
      <c r="AJ7" s="781"/>
      <c r="AK7" s="816">
        <v>270</v>
      </c>
      <c r="AL7" s="817"/>
      <c r="AM7" s="817"/>
      <c r="AN7" s="817"/>
      <c r="AO7" s="817"/>
      <c r="AP7" s="817">
        <v>35242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584</v>
      </c>
      <c r="BT7" s="821"/>
      <c r="BU7" s="821"/>
      <c r="BV7" s="821"/>
      <c r="BW7" s="821"/>
      <c r="BX7" s="821"/>
      <c r="BY7" s="821"/>
      <c r="BZ7" s="821"/>
      <c r="CA7" s="821"/>
      <c r="CB7" s="821"/>
      <c r="CC7" s="821"/>
      <c r="CD7" s="821"/>
      <c r="CE7" s="821"/>
      <c r="CF7" s="821"/>
      <c r="CG7" s="822"/>
      <c r="CH7" s="813">
        <v>60</v>
      </c>
      <c r="CI7" s="814"/>
      <c r="CJ7" s="814"/>
      <c r="CK7" s="814"/>
      <c r="CL7" s="815"/>
      <c r="CM7" s="813">
        <v>5037</v>
      </c>
      <c r="CN7" s="814"/>
      <c r="CO7" s="814"/>
      <c r="CP7" s="814"/>
      <c r="CQ7" s="815"/>
      <c r="CR7" s="813">
        <v>3015</v>
      </c>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t="s">
        <v>386</v>
      </c>
      <c r="C8" s="798"/>
      <c r="D8" s="798"/>
      <c r="E8" s="798"/>
      <c r="F8" s="798"/>
      <c r="G8" s="798"/>
      <c r="H8" s="798"/>
      <c r="I8" s="798"/>
      <c r="J8" s="798"/>
      <c r="K8" s="798"/>
      <c r="L8" s="798"/>
      <c r="M8" s="798"/>
      <c r="N8" s="798"/>
      <c r="O8" s="798"/>
      <c r="P8" s="799"/>
      <c r="Q8" s="800">
        <v>16</v>
      </c>
      <c r="R8" s="801"/>
      <c r="S8" s="801"/>
      <c r="T8" s="801"/>
      <c r="U8" s="801"/>
      <c r="V8" s="801">
        <v>16</v>
      </c>
      <c r="W8" s="801"/>
      <c r="X8" s="801"/>
      <c r="Y8" s="801"/>
      <c r="Z8" s="801"/>
      <c r="AA8" s="801" t="s">
        <v>514</v>
      </c>
      <c r="AB8" s="801"/>
      <c r="AC8" s="801"/>
      <c r="AD8" s="801"/>
      <c r="AE8" s="802"/>
      <c r="AF8" s="803" t="s">
        <v>387</v>
      </c>
      <c r="AG8" s="804"/>
      <c r="AH8" s="804"/>
      <c r="AI8" s="804"/>
      <c r="AJ8" s="805"/>
      <c r="AK8" s="806">
        <v>2</v>
      </c>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585</v>
      </c>
      <c r="BT8" s="811"/>
      <c r="BU8" s="811"/>
      <c r="BV8" s="811"/>
      <c r="BW8" s="811"/>
      <c r="BX8" s="811"/>
      <c r="BY8" s="811"/>
      <c r="BZ8" s="811"/>
      <c r="CA8" s="811"/>
      <c r="CB8" s="811"/>
      <c r="CC8" s="811"/>
      <c r="CD8" s="811"/>
      <c r="CE8" s="811"/>
      <c r="CF8" s="811"/>
      <c r="CG8" s="812"/>
      <c r="CH8" s="823">
        <v>5294</v>
      </c>
      <c r="CI8" s="824"/>
      <c r="CJ8" s="824"/>
      <c r="CK8" s="824"/>
      <c r="CL8" s="825"/>
      <c r="CM8" s="823">
        <v>112251</v>
      </c>
      <c r="CN8" s="824"/>
      <c r="CO8" s="824"/>
      <c r="CP8" s="824"/>
      <c r="CQ8" s="825"/>
      <c r="CR8" s="823">
        <v>40</v>
      </c>
      <c r="CS8" s="824"/>
      <c r="CT8" s="824"/>
      <c r="CU8" s="824"/>
      <c r="CV8" s="825"/>
      <c r="CW8" s="823"/>
      <c r="CX8" s="824"/>
      <c r="CY8" s="824"/>
      <c r="CZ8" s="824"/>
      <c r="DA8" s="825"/>
      <c r="DB8" s="823"/>
      <c r="DC8" s="824"/>
      <c r="DD8" s="824"/>
      <c r="DE8" s="824"/>
      <c r="DF8" s="825"/>
      <c r="DG8" s="823"/>
      <c r="DH8" s="824"/>
      <c r="DI8" s="824"/>
      <c r="DJ8" s="824"/>
      <c r="DK8" s="825"/>
      <c r="DL8" s="823">
        <v>91</v>
      </c>
      <c r="DM8" s="824"/>
      <c r="DN8" s="824"/>
      <c r="DO8" s="824"/>
      <c r="DP8" s="825"/>
      <c r="DQ8" s="823">
        <v>1</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389</v>
      </c>
      <c r="B23" s="832" t="s">
        <v>390</v>
      </c>
      <c r="C23" s="833"/>
      <c r="D23" s="833"/>
      <c r="E23" s="833"/>
      <c r="F23" s="833"/>
      <c r="G23" s="833"/>
      <c r="H23" s="833"/>
      <c r="I23" s="833"/>
      <c r="J23" s="833"/>
      <c r="K23" s="833"/>
      <c r="L23" s="833"/>
      <c r="M23" s="833"/>
      <c r="N23" s="833"/>
      <c r="O23" s="833"/>
      <c r="P23" s="834"/>
      <c r="Q23" s="835">
        <v>36174</v>
      </c>
      <c r="R23" s="836"/>
      <c r="S23" s="836"/>
      <c r="T23" s="836"/>
      <c r="U23" s="836"/>
      <c r="V23" s="836">
        <v>35597</v>
      </c>
      <c r="W23" s="836"/>
      <c r="X23" s="836"/>
      <c r="Y23" s="836"/>
      <c r="Z23" s="836"/>
      <c r="AA23" s="836">
        <v>577</v>
      </c>
      <c r="AB23" s="836"/>
      <c r="AC23" s="836"/>
      <c r="AD23" s="836"/>
      <c r="AE23" s="837"/>
      <c r="AF23" s="838">
        <v>476</v>
      </c>
      <c r="AG23" s="836"/>
      <c r="AH23" s="836"/>
      <c r="AI23" s="836"/>
      <c r="AJ23" s="839"/>
      <c r="AK23" s="840"/>
      <c r="AL23" s="841"/>
      <c r="AM23" s="841"/>
      <c r="AN23" s="841"/>
      <c r="AO23" s="841"/>
      <c r="AP23" s="836">
        <v>35242</v>
      </c>
      <c r="AQ23" s="836"/>
      <c r="AR23" s="836"/>
      <c r="AS23" s="836"/>
      <c r="AT23" s="836"/>
      <c r="AU23" s="842"/>
      <c r="AV23" s="842"/>
      <c r="AW23" s="842"/>
      <c r="AX23" s="842"/>
      <c r="AY23" s="843"/>
      <c r="AZ23" s="851" t="s">
        <v>235</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368</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401</v>
      </c>
      <c r="C28" s="774"/>
      <c r="D28" s="774"/>
      <c r="E28" s="774"/>
      <c r="F28" s="774"/>
      <c r="G28" s="774"/>
      <c r="H28" s="774"/>
      <c r="I28" s="774"/>
      <c r="J28" s="774"/>
      <c r="K28" s="774"/>
      <c r="L28" s="774"/>
      <c r="M28" s="774"/>
      <c r="N28" s="774"/>
      <c r="O28" s="774"/>
      <c r="P28" s="775"/>
      <c r="Q28" s="864">
        <v>9788</v>
      </c>
      <c r="R28" s="865"/>
      <c r="S28" s="865"/>
      <c r="T28" s="865"/>
      <c r="U28" s="865"/>
      <c r="V28" s="865">
        <v>9608</v>
      </c>
      <c r="W28" s="865"/>
      <c r="X28" s="865"/>
      <c r="Y28" s="865"/>
      <c r="Z28" s="865"/>
      <c r="AA28" s="865">
        <v>180</v>
      </c>
      <c r="AB28" s="865"/>
      <c r="AC28" s="865"/>
      <c r="AD28" s="865"/>
      <c r="AE28" s="866"/>
      <c r="AF28" s="867">
        <v>180</v>
      </c>
      <c r="AG28" s="865"/>
      <c r="AH28" s="865"/>
      <c r="AI28" s="865"/>
      <c r="AJ28" s="868"/>
      <c r="AK28" s="869">
        <v>636</v>
      </c>
      <c r="AL28" s="860"/>
      <c r="AM28" s="860"/>
      <c r="AN28" s="860"/>
      <c r="AO28" s="860"/>
      <c r="AP28" s="860"/>
      <c r="AQ28" s="860"/>
      <c r="AR28" s="860"/>
      <c r="AS28" s="860"/>
      <c r="AT28" s="860"/>
      <c r="AU28" s="860"/>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402</v>
      </c>
      <c r="C29" s="798"/>
      <c r="D29" s="798"/>
      <c r="E29" s="798"/>
      <c r="F29" s="798"/>
      <c r="G29" s="798"/>
      <c r="H29" s="798"/>
      <c r="I29" s="798"/>
      <c r="J29" s="798"/>
      <c r="K29" s="798"/>
      <c r="L29" s="798"/>
      <c r="M29" s="798"/>
      <c r="N29" s="798"/>
      <c r="O29" s="798"/>
      <c r="P29" s="799"/>
      <c r="Q29" s="800">
        <v>7128</v>
      </c>
      <c r="R29" s="801"/>
      <c r="S29" s="801"/>
      <c r="T29" s="801"/>
      <c r="U29" s="801"/>
      <c r="V29" s="801">
        <v>6922</v>
      </c>
      <c r="W29" s="801"/>
      <c r="X29" s="801"/>
      <c r="Y29" s="801"/>
      <c r="Z29" s="801"/>
      <c r="AA29" s="801">
        <v>206</v>
      </c>
      <c r="AB29" s="801"/>
      <c r="AC29" s="801"/>
      <c r="AD29" s="801"/>
      <c r="AE29" s="802"/>
      <c r="AF29" s="803">
        <v>206</v>
      </c>
      <c r="AG29" s="804"/>
      <c r="AH29" s="804"/>
      <c r="AI29" s="804"/>
      <c r="AJ29" s="805"/>
      <c r="AK29" s="872">
        <v>1068</v>
      </c>
      <c r="AL29" s="873"/>
      <c r="AM29" s="873"/>
      <c r="AN29" s="873"/>
      <c r="AO29" s="873"/>
      <c r="AP29" s="873"/>
      <c r="AQ29" s="873"/>
      <c r="AR29" s="873"/>
      <c r="AS29" s="873"/>
      <c r="AT29" s="873"/>
      <c r="AU29" s="873"/>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403</v>
      </c>
      <c r="C30" s="798"/>
      <c r="D30" s="798"/>
      <c r="E30" s="798"/>
      <c r="F30" s="798"/>
      <c r="G30" s="798"/>
      <c r="H30" s="798"/>
      <c r="I30" s="798"/>
      <c r="J30" s="798"/>
      <c r="K30" s="798"/>
      <c r="L30" s="798"/>
      <c r="M30" s="798"/>
      <c r="N30" s="798"/>
      <c r="O30" s="798"/>
      <c r="P30" s="799"/>
      <c r="Q30" s="800">
        <v>2194</v>
      </c>
      <c r="R30" s="801"/>
      <c r="S30" s="801"/>
      <c r="T30" s="801"/>
      <c r="U30" s="801"/>
      <c r="V30" s="801">
        <v>2158</v>
      </c>
      <c r="W30" s="801"/>
      <c r="X30" s="801"/>
      <c r="Y30" s="801"/>
      <c r="Z30" s="801"/>
      <c r="AA30" s="801">
        <v>36</v>
      </c>
      <c r="AB30" s="801"/>
      <c r="AC30" s="801"/>
      <c r="AD30" s="801"/>
      <c r="AE30" s="802"/>
      <c r="AF30" s="803">
        <v>36</v>
      </c>
      <c r="AG30" s="804"/>
      <c r="AH30" s="804"/>
      <c r="AI30" s="804"/>
      <c r="AJ30" s="805"/>
      <c r="AK30" s="872">
        <v>1171</v>
      </c>
      <c r="AL30" s="873"/>
      <c r="AM30" s="873"/>
      <c r="AN30" s="873"/>
      <c r="AO30" s="873"/>
      <c r="AP30" s="873"/>
      <c r="AQ30" s="873"/>
      <c r="AR30" s="873"/>
      <c r="AS30" s="873"/>
      <c r="AT30" s="873"/>
      <c r="AU30" s="873"/>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404</v>
      </c>
      <c r="C31" s="798"/>
      <c r="D31" s="798"/>
      <c r="E31" s="798"/>
      <c r="F31" s="798"/>
      <c r="G31" s="798"/>
      <c r="H31" s="798"/>
      <c r="I31" s="798"/>
      <c r="J31" s="798"/>
      <c r="K31" s="798"/>
      <c r="L31" s="798"/>
      <c r="M31" s="798"/>
      <c r="N31" s="798"/>
      <c r="O31" s="798"/>
      <c r="P31" s="799"/>
      <c r="Q31" s="800">
        <v>169</v>
      </c>
      <c r="R31" s="801"/>
      <c r="S31" s="801"/>
      <c r="T31" s="801"/>
      <c r="U31" s="801"/>
      <c r="V31" s="801">
        <v>91</v>
      </c>
      <c r="W31" s="801"/>
      <c r="X31" s="801"/>
      <c r="Y31" s="801"/>
      <c r="Z31" s="801"/>
      <c r="AA31" s="801">
        <v>78</v>
      </c>
      <c r="AB31" s="801"/>
      <c r="AC31" s="801"/>
      <c r="AD31" s="801"/>
      <c r="AE31" s="802"/>
      <c r="AF31" s="803">
        <v>78</v>
      </c>
      <c r="AG31" s="804"/>
      <c r="AH31" s="804"/>
      <c r="AI31" s="804"/>
      <c r="AJ31" s="805"/>
      <c r="AK31" s="872">
        <v>26</v>
      </c>
      <c r="AL31" s="873"/>
      <c r="AM31" s="873"/>
      <c r="AN31" s="873"/>
      <c r="AO31" s="873"/>
      <c r="AP31" s="873"/>
      <c r="AQ31" s="873"/>
      <c r="AR31" s="873"/>
      <c r="AS31" s="873"/>
      <c r="AT31" s="873"/>
      <c r="AU31" s="873"/>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405</v>
      </c>
      <c r="C32" s="798"/>
      <c r="D32" s="798"/>
      <c r="E32" s="798"/>
      <c r="F32" s="798"/>
      <c r="G32" s="798"/>
      <c r="H32" s="798"/>
      <c r="I32" s="798"/>
      <c r="J32" s="798"/>
      <c r="K32" s="798"/>
      <c r="L32" s="798"/>
      <c r="M32" s="798"/>
      <c r="N32" s="798"/>
      <c r="O32" s="798"/>
      <c r="P32" s="799"/>
      <c r="Q32" s="800">
        <v>70</v>
      </c>
      <c r="R32" s="801"/>
      <c r="S32" s="801"/>
      <c r="T32" s="801"/>
      <c r="U32" s="801"/>
      <c r="V32" s="801">
        <v>64</v>
      </c>
      <c r="W32" s="801"/>
      <c r="X32" s="801"/>
      <c r="Y32" s="801"/>
      <c r="Z32" s="801"/>
      <c r="AA32" s="801">
        <v>6</v>
      </c>
      <c r="AB32" s="801"/>
      <c r="AC32" s="801"/>
      <c r="AD32" s="801"/>
      <c r="AE32" s="802"/>
      <c r="AF32" s="803">
        <v>6</v>
      </c>
      <c r="AG32" s="804"/>
      <c r="AH32" s="804"/>
      <c r="AI32" s="804"/>
      <c r="AJ32" s="805"/>
      <c r="AK32" s="872">
        <v>15</v>
      </c>
      <c r="AL32" s="873"/>
      <c r="AM32" s="873"/>
      <c r="AN32" s="873"/>
      <c r="AO32" s="873"/>
      <c r="AP32" s="873">
        <v>66</v>
      </c>
      <c r="AQ32" s="873"/>
      <c r="AR32" s="873"/>
      <c r="AS32" s="873"/>
      <c r="AT32" s="873"/>
      <c r="AU32" s="873">
        <v>32</v>
      </c>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406</v>
      </c>
      <c r="C33" s="798"/>
      <c r="D33" s="798"/>
      <c r="E33" s="798"/>
      <c r="F33" s="798"/>
      <c r="G33" s="798"/>
      <c r="H33" s="798"/>
      <c r="I33" s="798"/>
      <c r="J33" s="798"/>
      <c r="K33" s="798"/>
      <c r="L33" s="798"/>
      <c r="M33" s="798"/>
      <c r="N33" s="798"/>
      <c r="O33" s="798"/>
      <c r="P33" s="799"/>
      <c r="Q33" s="800">
        <v>2951</v>
      </c>
      <c r="R33" s="801"/>
      <c r="S33" s="801"/>
      <c r="T33" s="801"/>
      <c r="U33" s="801"/>
      <c r="V33" s="801">
        <v>2422</v>
      </c>
      <c r="W33" s="801"/>
      <c r="X33" s="801"/>
      <c r="Y33" s="801"/>
      <c r="Z33" s="801"/>
      <c r="AA33" s="801">
        <v>529</v>
      </c>
      <c r="AB33" s="801"/>
      <c r="AC33" s="801"/>
      <c r="AD33" s="801"/>
      <c r="AE33" s="802"/>
      <c r="AF33" s="803">
        <v>3527</v>
      </c>
      <c r="AG33" s="804"/>
      <c r="AH33" s="804"/>
      <c r="AI33" s="804"/>
      <c r="AJ33" s="805"/>
      <c r="AK33" s="872">
        <v>25</v>
      </c>
      <c r="AL33" s="873"/>
      <c r="AM33" s="873"/>
      <c r="AN33" s="873"/>
      <c r="AO33" s="873"/>
      <c r="AP33" s="873">
        <v>553</v>
      </c>
      <c r="AQ33" s="873"/>
      <c r="AR33" s="873"/>
      <c r="AS33" s="873"/>
      <c r="AT33" s="873"/>
      <c r="AU33" s="873">
        <v>242</v>
      </c>
      <c r="AV33" s="873"/>
      <c r="AW33" s="873"/>
      <c r="AX33" s="873"/>
      <c r="AY33" s="873"/>
      <c r="AZ33" s="874"/>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408</v>
      </c>
      <c r="C34" s="798"/>
      <c r="D34" s="798"/>
      <c r="E34" s="798"/>
      <c r="F34" s="798"/>
      <c r="G34" s="798"/>
      <c r="H34" s="798"/>
      <c r="I34" s="798"/>
      <c r="J34" s="798"/>
      <c r="K34" s="798"/>
      <c r="L34" s="798"/>
      <c r="M34" s="798"/>
      <c r="N34" s="798"/>
      <c r="O34" s="798"/>
      <c r="P34" s="799"/>
      <c r="Q34" s="800">
        <v>8998</v>
      </c>
      <c r="R34" s="801"/>
      <c r="S34" s="801"/>
      <c r="T34" s="801"/>
      <c r="U34" s="801"/>
      <c r="V34" s="801">
        <v>8857</v>
      </c>
      <c r="W34" s="801"/>
      <c r="X34" s="801"/>
      <c r="Y34" s="801"/>
      <c r="Z34" s="801"/>
      <c r="AA34" s="801">
        <v>140</v>
      </c>
      <c r="AB34" s="801"/>
      <c r="AC34" s="801"/>
      <c r="AD34" s="801"/>
      <c r="AE34" s="802"/>
      <c r="AF34" s="803">
        <v>677</v>
      </c>
      <c r="AG34" s="804"/>
      <c r="AH34" s="804"/>
      <c r="AI34" s="804"/>
      <c r="AJ34" s="805"/>
      <c r="AK34" s="872">
        <v>1793</v>
      </c>
      <c r="AL34" s="873"/>
      <c r="AM34" s="873"/>
      <c r="AN34" s="873"/>
      <c r="AO34" s="873"/>
      <c r="AP34" s="873">
        <v>6272</v>
      </c>
      <c r="AQ34" s="873"/>
      <c r="AR34" s="873"/>
      <c r="AS34" s="873"/>
      <c r="AT34" s="873"/>
      <c r="AU34" s="873">
        <v>4045</v>
      </c>
      <c r="AV34" s="873"/>
      <c r="AW34" s="873"/>
      <c r="AX34" s="873"/>
      <c r="AY34" s="873"/>
      <c r="AZ34" s="874"/>
      <c r="BA34" s="874"/>
      <c r="BB34" s="874"/>
      <c r="BC34" s="874"/>
      <c r="BD34" s="874"/>
      <c r="BE34" s="870" t="s">
        <v>407</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409</v>
      </c>
      <c r="C35" s="798"/>
      <c r="D35" s="798"/>
      <c r="E35" s="798"/>
      <c r="F35" s="798"/>
      <c r="G35" s="798"/>
      <c r="H35" s="798"/>
      <c r="I35" s="798"/>
      <c r="J35" s="798"/>
      <c r="K35" s="798"/>
      <c r="L35" s="798"/>
      <c r="M35" s="798"/>
      <c r="N35" s="798"/>
      <c r="O35" s="798"/>
      <c r="P35" s="799"/>
      <c r="Q35" s="800">
        <v>2901</v>
      </c>
      <c r="R35" s="801"/>
      <c r="S35" s="801"/>
      <c r="T35" s="801"/>
      <c r="U35" s="801"/>
      <c r="V35" s="801">
        <v>2880</v>
      </c>
      <c r="W35" s="801"/>
      <c r="X35" s="801"/>
      <c r="Y35" s="801"/>
      <c r="Z35" s="801"/>
      <c r="AA35" s="801">
        <v>21</v>
      </c>
      <c r="AB35" s="801"/>
      <c r="AC35" s="801"/>
      <c r="AD35" s="801"/>
      <c r="AE35" s="802"/>
      <c r="AF35" s="803">
        <v>430</v>
      </c>
      <c r="AG35" s="804"/>
      <c r="AH35" s="804"/>
      <c r="AI35" s="804"/>
      <c r="AJ35" s="805"/>
      <c r="AK35" s="872">
        <v>947</v>
      </c>
      <c r="AL35" s="873"/>
      <c r="AM35" s="873"/>
      <c r="AN35" s="873"/>
      <c r="AO35" s="873"/>
      <c r="AP35" s="873">
        <v>11336</v>
      </c>
      <c r="AQ35" s="873"/>
      <c r="AR35" s="873"/>
      <c r="AS35" s="873"/>
      <c r="AT35" s="873"/>
      <c r="AU35" s="873">
        <v>6054</v>
      </c>
      <c r="AV35" s="873"/>
      <c r="AW35" s="873"/>
      <c r="AX35" s="873"/>
      <c r="AY35" s="873"/>
      <c r="AZ35" s="874"/>
      <c r="BA35" s="874"/>
      <c r="BB35" s="874"/>
      <c r="BC35" s="874"/>
      <c r="BD35" s="874"/>
      <c r="BE35" s="870" t="s">
        <v>410</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389</v>
      </c>
      <c r="B63" s="832" t="s">
        <v>412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5140</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235</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414</v>
      </c>
      <c r="B66" s="783"/>
      <c r="C66" s="783"/>
      <c r="D66" s="783"/>
      <c r="E66" s="783"/>
      <c r="F66" s="783"/>
      <c r="G66" s="783"/>
      <c r="H66" s="783"/>
      <c r="I66" s="783"/>
      <c r="J66" s="783"/>
      <c r="K66" s="783"/>
      <c r="L66" s="783"/>
      <c r="M66" s="783"/>
      <c r="N66" s="783"/>
      <c r="O66" s="783"/>
      <c r="P66" s="784"/>
      <c r="Q66" s="759" t="s">
        <v>393</v>
      </c>
      <c r="R66" s="760"/>
      <c r="S66" s="760"/>
      <c r="T66" s="760"/>
      <c r="U66" s="761"/>
      <c r="V66" s="759" t="s">
        <v>415</v>
      </c>
      <c r="W66" s="760"/>
      <c r="X66" s="760"/>
      <c r="Y66" s="760"/>
      <c r="Z66" s="761"/>
      <c r="AA66" s="759" t="s">
        <v>416</v>
      </c>
      <c r="AB66" s="760"/>
      <c r="AC66" s="760"/>
      <c r="AD66" s="760"/>
      <c r="AE66" s="761"/>
      <c r="AF66" s="894" t="s">
        <v>417</v>
      </c>
      <c r="AG66" s="855"/>
      <c r="AH66" s="855"/>
      <c r="AI66" s="855"/>
      <c r="AJ66" s="895"/>
      <c r="AK66" s="759" t="s">
        <v>418</v>
      </c>
      <c r="AL66" s="783"/>
      <c r="AM66" s="783"/>
      <c r="AN66" s="783"/>
      <c r="AO66" s="784"/>
      <c r="AP66" s="759" t="s">
        <v>419</v>
      </c>
      <c r="AQ66" s="760"/>
      <c r="AR66" s="760"/>
      <c r="AS66" s="760"/>
      <c r="AT66" s="761"/>
      <c r="AU66" s="759" t="s">
        <v>420</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578</v>
      </c>
      <c r="C68" s="912"/>
      <c r="D68" s="912"/>
      <c r="E68" s="912"/>
      <c r="F68" s="912"/>
      <c r="G68" s="912"/>
      <c r="H68" s="912"/>
      <c r="I68" s="912"/>
      <c r="J68" s="912"/>
      <c r="K68" s="912"/>
      <c r="L68" s="912"/>
      <c r="M68" s="912"/>
      <c r="N68" s="912"/>
      <c r="O68" s="912"/>
      <c r="P68" s="913"/>
      <c r="Q68" s="914">
        <v>12131</v>
      </c>
      <c r="R68" s="908"/>
      <c r="S68" s="908"/>
      <c r="T68" s="908"/>
      <c r="U68" s="908"/>
      <c r="V68" s="908">
        <v>12049</v>
      </c>
      <c r="W68" s="908"/>
      <c r="X68" s="908"/>
      <c r="Y68" s="908"/>
      <c r="Z68" s="908"/>
      <c r="AA68" s="908">
        <v>82</v>
      </c>
      <c r="AB68" s="908"/>
      <c r="AC68" s="908"/>
      <c r="AD68" s="908"/>
      <c r="AE68" s="908"/>
      <c r="AF68" s="908">
        <v>82</v>
      </c>
      <c r="AG68" s="908"/>
      <c r="AH68" s="908"/>
      <c r="AI68" s="908"/>
      <c r="AJ68" s="908"/>
      <c r="AK68" s="908" t="s">
        <v>582</v>
      </c>
      <c r="AL68" s="908"/>
      <c r="AM68" s="908"/>
      <c r="AN68" s="908"/>
      <c r="AO68" s="908"/>
      <c r="AP68" s="908" t="s">
        <v>582</v>
      </c>
      <c r="AQ68" s="908"/>
      <c r="AR68" s="908"/>
      <c r="AS68" s="908"/>
      <c r="AT68" s="908"/>
      <c r="AU68" s="908" t="s">
        <v>582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579</v>
      </c>
      <c r="C69" s="916"/>
      <c r="D69" s="916"/>
      <c r="E69" s="916"/>
      <c r="F69" s="916"/>
      <c r="G69" s="916"/>
      <c r="H69" s="916"/>
      <c r="I69" s="916"/>
      <c r="J69" s="916"/>
      <c r="K69" s="916"/>
      <c r="L69" s="916"/>
      <c r="M69" s="916"/>
      <c r="N69" s="916"/>
      <c r="O69" s="916"/>
      <c r="P69" s="917"/>
      <c r="Q69" s="918">
        <v>226</v>
      </c>
      <c r="R69" s="873"/>
      <c r="S69" s="873"/>
      <c r="T69" s="873"/>
      <c r="U69" s="873"/>
      <c r="V69" s="873">
        <v>199</v>
      </c>
      <c r="W69" s="873"/>
      <c r="X69" s="873"/>
      <c r="Y69" s="873"/>
      <c r="Z69" s="873"/>
      <c r="AA69" s="873">
        <v>27</v>
      </c>
      <c r="AB69" s="873"/>
      <c r="AC69" s="873"/>
      <c r="AD69" s="873"/>
      <c r="AE69" s="873"/>
      <c r="AF69" s="873">
        <v>27</v>
      </c>
      <c r="AG69" s="873"/>
      <c r="AH69" s="873"/>
      <c r="AI69" s="873"/>
      <c r="AJ69" s="873"/>
      <c r="AK69" s="873" t="s">
        <v>582</v>
      </c>
      <c r="AL69" s="873"/>
      <c r="AM69" s="873"/>
      <c r="AN69" s="873"/>
      <c r="AO69" s="873"/>
      <c r="AP69" s="873">
        <v>134</v>
      </c>
      <c r="AQ69" s="873"/>
      <c r="AR69" s="873"/>
      <c r="AS69" s="873"/>
      <c r="AT69" s="873"/>
      <c r="AU69" s="873">
        <v>10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580</v>
      </c>
      <c r="C70" s="916"/>
      <c r="D70" s="916"/>
      <c r="E70" s="916"/>
      <c r="F70" s="916"/>
      <c r="G70" s="916"/>
      <c r="H70" s="916"/>
      <c r="I70" s="916"/>
      <c r="J70" s="916"/>
      <c r="K70" s="916"/>
      <c r="L70" s="916"/>
      <c r="M70" s="916"/>
      <c r="N70" s="916"/>
      <c r="O70" s="916"/>
      <c r="P70" s="917"/>
      <c r="Q70" s="918">
        <v>679</v>
      </c>
      <c r="R70" s="873"/>
      <c r="S70" s="873"/>
      <c r="T70" s="873"/>
      <c r="U70" s="873"/>
      <c r="V70" s="873">
        <v>357</v>
      </c>
      <c r="W70" s="873"/>
      <c r="X70" s="873"/>
      <c r="Y70" s="873"/>
      <c r="Z70" s="873"/>
      <c r="AA70" s="873">
        <v>322</v>
      </c>
      <c r="AB70" s="873"/>
      <c r="AC70" s="873"/>
      <c r="AD70" s="873"/>
      <c r="AE70" s="873"/>
      <c r="AF70" s="873">
        <v>322</v>
      </c>
      <c r="AG70" s="873"/>
      <c r="AH70" s="873"/>
      <c r="AI70" s="873"/>
      <c r="AJ70" s="873"/>
      <c r="AK70" s="873">
        <v>188</v>
      </c>
      <c r="AL70" s="873"/>
      <c r="AM70" s="873"/>
      <c r="AN70" s="873"/>
      <c r="AO70" s="873"/>
      <c r="AP70" s="873" t="s">
        <v>582</v>
      </c>
      <c r="AQ70" s="873"/>
      <c r="AR70" s="873"/>
      <c r="AS70" s="873"/>
      <c r="AT70" s="873"/>
      <c r="AU70" s="873" t="s">
        <v>582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581</v>
      </c>
      <c r="C71" s="916"/>
      <c r="D71" s="916"/>
      <c r="E71" s="916"/>
      <c r="F71" s="916"/>
      <c r="G71" s="916"/>
      <c r="H71" s="916"/>
      <c r="I71" s="916"/>
      <c r="J71" s="916"/>
      <c r="K71" s="916"/>
      <c r="L71" s="916"/>
      <c r="M71" s="916"/>
      <c r="N71" s="916"/>
      <c r="O71" s="916"/>
      <c r="P71" s="917"/>
      <c r="Q71" s="918">
        <v>764162</v>
      </c>
      <c r="R71" s="873"/>
      <c r="S71" s="873"/>
      <c r="T71" s="873"/>
      <c r="U71" s="873"/>
      <c r="V71" s="873">
        <v>744508</v>
      </c>
      <c r="W71" s="873"/>
      <c r="X71" s="873"/>
      <c r="Y71" s="873"/>
      <c r="Z71" s="873"/>
      <c r="AA71" s="873">
        <v>19654</v>
      </c>
      <c r="AB71" s="873"/>
      <c r="AC71" s="873"/>
      <c r="AD71" s="873"/>
      <c r="AE71" s="873"/>
      <c r="AF71" s="873">
        <v>19654</v>
      </c>
      <c r="AG71" s="873"/>
      <c r="AH71" s="873"/>
      <c r="AI71" s="873"/>
      <c r="AJ71" s="873"/>
      <c r="AK71" s="873">
        <v>4314</v>
      </c>
      <c r="AL71" s="873"/>
      <c r="AM71" s="873"/>
      <c r="AN71" s="873"/>
      <c r="AO71" s="873"/>
      <c r="AP71" s="873" t="s">
        <v>583</v>
      </c>
      <c r="AQ71" s="873"/>
      <c r="AR71" s="873"/>
      <c r="AS71" s="873"/>
      <c r="AT71" s="873"/>
      <c r="AU71" s="873" t="s">
        <v>582</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389</v>
      </c>
      <c r="B88" s="832" t="s">
        <v>421</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20085</v>
      </c>
      <c r="AG88" s="884"/>
      <c r="AH88" s="884"/>
      <c r="AI88" s="884"/>
      <c r="AJ88" s="884"/>
      <c r="AK88" s="881"/>
      <c r="AL88" s="881"/>
      <c r="AM88" s="881"/>
      <c r="AN88" s="881"/>
      <c r="AO88" s="881"/>
      <c r="AP88" s="884">
        <v>134</v>
      </c>
      <c r="AQ88" s="884"/>
      <c r="AR88" s="884"/>
      <c r="AS88" s="884"/>
      <c r="AT88" s="884"/>
      <c r="AU88" s="884">
        <v>10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422</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3055</v>
      </c>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v>91</v>
      </c>
      <c r="DM102" s="892"/>
      <c r="DN102" s="892"/>
      <c r="DO102" s="892"/>
      <c r="DP102" s="935"/>
      <c r="DQ102" s="934">
        <v>1</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423</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424</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427</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428</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429</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430</v>
      </c>
      <c r="AB109" s="937"/>
      <c r="AC109" s="937"/>
      <c r="AD109" s="937"/>
      <c r="AE109" s="938"/>
      <c r="AF109" s="936" t="s">
        <v>307</v>
      </c>
      <c r="AG109" s="937"/>
      <c r="AH109" s="937"/>
      <c r="AI109" s="937"/>
      <c r="AJ109" s="938"/>
      <c r="AK109" s="936" t="s">
        <v>306</v>
      </c>
      <c r="AL109" s="937"/>
      <c r="AM109" s="937"/>
      <c r="AN109" s="937"/>
      <c r="AO109" s="938"/>
      <c r="AP109" s="936" t="s">
        <v>431</v>
      </c>
      <c r="AQ109" s="937"/>
      <c r="AR109" s="937"/>
      <c r="AS109" s="937"/>
      <c r="AT109" s="939"/>
      <c r="AU109" s="956" t="s">
        <v>429</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430</v>
      </c>
      <c r="BR109" s="937"/>
      <c r="BS109" s="937"/>
      <c r="BT109" s="937"/>
      <c r="BU109" s="938"/>
      <c r="BV109" s="936" t="s">
        <v>307</v>
      </c>
      <c r="BW109" s="937"/>
      <c r="BX109" s="937"/>
      <c r="BY109" s="937"/>
      <c r="BZ109" s="938"/>
      <c r="CA109" s="936" t="s">
        <v>306</v>
      </c>
      <c r="CB109" s="937"/>
      <c r="CC109" s="937"/>
      <c r="CD109" s="937"/>
      <c r="CE109" s="938"/>
      <c r="CF109" s="957" t="s">
        <v>431</v>
      </c>
      <c r="CG109" s="957"/>
      <c r="CH109" s="957"/>
      <c r="CI109" s="957"/>
      <c r="CJ109" s="957"/>
      <c r="CK109" s="936" t="s">
        <v>432</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430</v>
      </c>
      <c r="DH109" s="937"/>
      <c r="DI109" s="937"/>
      <c r="DJ109" s="937"/>
      <c r="DK109" s="938"/>
      <c r="DL109" s="936" t="s">
        <v>307</v>
      </c>
      <c r="DM109" s="937"/>
      <c r="DN109" s="937"/>
      <c r="DO109" s="937"/>
      <c r="DP109" s="938"/>
      <c r="DQ109" s="936" t="s">
        <v>306</v>
      </c>
      <c r="DR109" s="937"/>
      <c r="DS109" s="937"/>
      <c r="DT109" s="937"/>
      <c r="DU109" s="938"/>
      <c r="DV109" s="936" t="s">
        <v>431</v>
      </c>
      <c r="DW109" s="937"/>
      <c r="DX109" s="937"/>
      <c r="DY109" s="937"/>
      <c r="DZ109" s="939"/>
    </row>
    <row r="110" spans="1:131" s="246" customFormat="1" ht="26.25" customHeight="1" x14ac:dyDescent="0.15">
      <c r="A110" s="940" t="s">
        <v>433</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4061521</v>
      </c>
      <c r="AB110" s="944"/>
      <c r="AC110" s="944"/>
      <c r="AD110" s="944"/>
      <c r="AE110" s="945"/>
      <c r="AF110" s="946">
        <v>3980443</v>
      </c>
      <c r="AG110" s="944"/>
      <c r="AH110" s="944"/>
      <c r="AI110" s="944"/>
      <c r="AJ110" s="945"/>
      <c r="AK110" s="946">
        <v>3869458</v>
      </c>
      <c r="AL110" s="944"/>
      <c r="AM110" s="944"/>
      <c r="AN110" s="944"/>
      <c r="AO110" s="945"/>
      <c r="AP110" s="947">
        <v>20.399999999999999</v>
      </c>
      <c r="AQ110" s="948"/>
      <c r="AR110" s="948"/>
      <c r="AS110" s="948"/>
      <c r="AT110" s="949"/>
      <c r="AU110" s="950" t="s">
        <v>72</v>
      </c>
      <c r="AV110" s="951"/>
      <c r="AW110" s="951"/>
      <c r="AX110" s="951"/>
      <c r="AY110" s="951"/>
      <c r="AZ110" s="992" t="s">
        <v>434</v>
      </c>
      <c r="BA110" s="941"/>
      <c r="BB110" s="941"/>
      <c r="BC110" s="941"/>
      <c r="BD110" s="941"/>
      <c r="BE110" s="941"/>
      <c r="BF110" s="941"/>
      <c r="BG110" s="941"/>
      <c r="BH110" s="941"/>
      <c r="BI110" s="941"/>
      <c r="BJ110" s="941"/>
      <c r="BK110" s="941"/>
      <c r="BL110" s="941"/>
      <c r="BM110" s="941"/>
      <c r="BN110" s="941"/>
      <c r="BO110" s="941"/>
      <c r="BP110" s="942"/>
      <c r="BQ110" s="978">
        <v>37472638</v>
      </c>
      <c r="BR110" s="979"/>
      <c r="BS110" s="979"/>
      <c r="BT110" s="979"/>
      <c r="BU110" s="979"/>
      <c r="BV110" s="979">
        <v>36294565</v>
      </c>
      <c r="BW110" s="979"/>
      <c r="BX110" s="979"/>
      <c r="BY110" s="979"/>
      <c r="BZ110" s="979"/>
      <c r="CA110" s="979">
        <v>35242409</v>
      </c>
      <c r="CB110" s="979"/>
      <c r="CC110" s="979"/>
      <c r="CD110" s="979"/>
      <c r="CE110" s="979"/>
      <c r="CF110" s="993">
        <v>185.8</v>
      </c>
      <c r="CG110" s="994"/>
      <c r="CH110" s="994"/>
      <c r="CI110" s="994"/>
      <c r="CJ110" s="994"/>
      <c r="CK110" s="995" t="s">
        <v>435</v>
      </c>
      <c r="CL110" s="996"/>
      <c r="CM110" s="975" t="s">
        <v>436</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437</v>
      </c>
      <c r="DH110" s="979"/>
      <c r="DI110" s="979"/>
      <c r="DJ110" s="979"/>
      <c r="DK110" s="979"/>
      <c r="DL110" s="979" t="s">
        <v>438</v>
      </c>
      <c r="DM110" s="979"/>
      <c r="DN110" s="979"/>
      <c r="DO110" s="979"/>
      <c r="DP110" s="979"/>
      <c r="DQ110" s="979" t="s">
        <v>438</v>
      </c>
      <c r="DR110" s="979"/>
      <c r="DS110" s="979"/>
      <c r="DT110" s="979"/>
      <c r="DU110" s="979"/>
      <c r="DV110" s="980" t="s">
        <v>438</v>
      </c>
      <c r="DW110" s="980"/>
      <c r="DX110" s="980"/>
      <c r="DY110" s="980"/>
      <c r="DZ110" s="981"/>
    </row>
    <row r="111" spans="1:131" s="246" customFormat="1" ht="26.25" customHeight="1" x14ac:dyDescent="0.15">
      <c r="A111" s="982" t="s">
        <v>439</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438</v>
      </c>
      <c r="AB111" s="986"/>
      <c r="AC111" s="986"/>
      <c r="AD111" s="986"/>
      <c r="AE111" s="987"/>
      <c r="AF111" s="988" t="s">
        <v>437</v>
      </c>
      <c r="AG111" s="986"/>
      <c r="AH111" s="986"/>
      <c r="AI111" s="986"/>
      <c r="AJ111" s="987"/>
      <c r="AK111" s="988" t="s">
        <v>438</v>
      </c>
      <c r="AL111" s="986"/>
      <c r="AM111" s="986"/>
      <c r="AN111" s="986"/>
      <c r="AO111" s="987"/>
      <c r="AP111" s="989" t="s">
        <v>438</v>
      </c>
      <c r="AQ111" s="990"/>
      <c r="AR111" s="990"/>
      <c r="AS111" s="990"/>
      <c r="AT111" s="991"/>
      <c r="AU111" s="952"/>
      <c r="AV111" s="953"/>
      <c r="AW111" s="953"/>
      <c r="AX111" s="953"/>
      <c r="AY111" s="953"/>
      <c r="AZ111" s="1001" t="s">
        <v>440</v>
      </c>
      <c r="BA111" s="1002"/>
      <c r="BB111" s="1002"/>
      <c r="BC111" s="1002"/>
      <c r="BD111" s="1002"/>
      <c r="BE111" s="1002"/>
      <c r="BF111" s="1002"/>
      <c r="BG111" s="1002"/>
      <c r="BH111" s="1002"/>
      <c r="BI111" s="1002"/>
      <c r="BJ111" s="1002"/>
      <c r="BK111" s="1002"/>
      <c r="BL111" s="1002"/>
      <c r="BM111" s="1002"/>
      <c r="BN111" s="1002"/>
      <c r="BO111" s="1002"/>
      <c r="BP111" s="1003"/>
      <c r="BQ111" s="971">
        <v>3563018</v>
      </c>
      <c r="BR111" s="972"/>
      <c r="BS111" s="972"/>
      <c r="BT111" s="972"/>
      <c r="BU111" s="972"/>
      <c r="BV111" s="972">
        <v>2857132</v>
      </c>
      <c r="BW111" s="972"/>
      <c r="BX111" s="972"/>
      <c r="BY111" s="972"/>
      <c r="BZ111" s="972"/>
      <c r="CA111" s="972">
        <v>2190904</v>
      </c>
      <c r="CB111" s="972"/>
      <c r="CC111" s="972"/>
      <c r="CD111" s="972"/>
      <c r="CE111" s="972"/>
      <c r="CF111" s="966">
        <v>11.6</v>
      </c>
      <c r="CG111" s="967"/>
      <c r="CH111" s="967"/>
      <c r="CI111" s="967"/>
      <c r="CJ111" s="967"/>
      <c r="CK111" s="997"/>
      <c r="CL111" s="998"/>
      <c r="CM111" s="968" t="s">
        <v>441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v>3563018</v>
      </c>
      <c r="DH111" s="972"/>
      <c r="DI111" s="972"/>
      <c r="DJ111" s="972"/>
      <c r="DK111" s="972"/>
      <c r="DL111" s="972">
        <v>2857132</v>
      </c>
      <c r="DM111" s="972"/>
      <c r="DN111" s="972"/>
      <c r="DO111" s="972"/>
      <c r="DP111" s="972"/>
      <c r="DQ111" s="972">
        <v>2190904</v>
      </c>
      <c r="DR111" s="972"/>
      <c r="DS111" s="972"/>
      <c r="DT111" s="972"/>
      <c r="DU111" s="972"/>
      <c r="DV111" s="973">
        <v>11.6</v>
      </c>
      <c r="DW111" s="973"/>
      <c r="DX111" s="973"/>
      <c r="DY111" s="973"/>
      <c r="DZ111" s="974"/>
    </row>
    <row r="112" spans="1:131" s="246" customFormat="1" ht="26.25" customHeight="1" x14ac:dyDescent="0.15">
      <c r="A112" s="1004" t="s">
        <v>442</v>
      </c>
      <c r="B112" s="1005"/>
      <c r="C112" s="1002" t="s">
        <v>443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235</v>
      </c>
      <c r="AB112" s="1011"/>
      <c r="AC112" s="1011"/>
      <c r="AD112" s="1011"/>
      <c r="AE112" s="1012"/>
      <c r="AF112" s="1013" t="s">
        <v>437</v>
      </c>
      <c r="AG112" s="1011"/>
      <c r="AH112" s="1011"/>
      <c r="AI112" s="1011"/>
      <c r="AJ112" s="1012"/>
      <c r="AK112" s="1013" t="s">
        <v>437</v>
      </c>
      <c r="AL112" s="1011"/>
      <c r="AM112" s="1011"/>
      <c r="AN112" s="1011"/>
      <c r="AO112" s="1012"/>
      <c r="AP112" s="1014" t="s">
        <v>438</v>
      </c>
      <c r="AQ112" s="1015"/>
      <c r="AR112" s="1015"/>
      <c r="AS112" s="1015"/>
      <c r="AT112" s="1016"/>
      <c r="AU112" s="952"/>
      <c r="AV112" s="953"/>
      <c r="AW112" s="953"/>
      <c r="AX112" s="953"/>
      <c r="AY112" s="953"/>
      <c r="AZ112" s="1001" t="s">
        <v>444</v>
      </c>
      <c r="BA112" s="1002"/>
      <c r="BB112" s="1002"/>
      <c r="BC112" s="1002"/>
      <c r="BD112" s="1002"/>
      <c r="BE112" s="1002"/>
      <c r="BF112" s="1002"/>
      <c r="BG112" s="1002"/>
      <c r="BH112" s="1002"/>
      <c r="BI112" s="1002"/>
      <c r="BJ112" s="1002"/>
      <c r="BK112" s="1002"/>
      <c r="BL112" s="1002"/>
      <c r="BM112" s="1002"/>
      <c r="BN112" s="1002"/>
      <c r="BO112" s="1002"/>
      <c r="BP112" s="1003"/>
      <c r="BQ112" s="971">
        <v>13156653</v>
      </c>
      <c r="BR112" s="972"/>
      <c r="BS112" s="972"/>
      <c r="BT112" s="972"/>
      <c r="BU112" s="972"/>
      <c r="BV112" s="972">
        <v>11740161</v>
      </c>
      <c r="BW112" s="972"/>
      <c r="BX112" s="972"/>
      <c r="BY112" s="972"/>
      <c r="BZ112" s="972"/>
      <c r="CA112" s="972">
        <v>10373673</v>
      </c>
      <c r="CB112" s="972"/>
      <c r="CC112" s="972"/>
      <c r="CD112" s="972"/>
      <c r="CE112" s="972"/>
      <c r="CF112" s="966">
        <v>54.7</v>
      </c>
      <c r="CG112" s="967"/>
      <c r="CH112" s="967"/>
      <c r="CI112" s="967"/>
      <c r="CJ112" s="967"/>
      <c r="CK112" s="997"/>
      <c r="CL112" s="998"/>
      <c r="CM112" s="968" t="s">
        <v>445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437</v>
      </c>
      <c r="DH112" s="972"/>
      <c r="DI112" s="972"/>
      <c r="DJ112" s="972"/>
      <c r="DK112" s="972"/>
      <c r="DL112" s="972" t="s">
        <v>437</v>
      </c>
      <c r="DM112" s="972"/>
      <c r="DN112" s="972"/>
      <c r="DO112" s="972"/>
      <c r="DP112" s="972"/>
      <c r="DQ112" s="972" t="s">
        <v>437</v>
      </c>
      <c r="DR112" s="972"/>
      <c r="DS112" s="972"/>
      <c r="DT112" s="972"/>
      <c r="DU112" s="972"/>
      <c r="DV112" s="973" t="s">
        <v>438</v>
      </c>
      <c r="DW112" s="973"/>
      <c r="DX112" s="973"/>
      <c r="DY112" s="973"/>
      <c r="DZ112" s="974"/>
    </row>
    <row r="113" spans="1:130" s="246" customFormat="1" ht="26.25" customHeight="1" x14ac:dyDescent="0.15">
      <c r="A113" s="1006"/>
      <c r="B113" s="1007"/>
      <c r="C113" s="1002" t="s">
        <v>446</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1964660</v>
      </c>
      <c r="AB113" s="986"/>
      <c r="AC113" s="986"/>
      <c r="AD113" s="986"/>
      <c r="AE113" s="987"/>
      <c r="AF113" s="988">
        <v>1760179</v>
      </c>
      <c r="AG113" s="986"/>
      <c r="AH113" s="986"/>
      <c r="AI113" s="986"/>
      <c r="AJ113" s="987"/>
      <c r="AK113" s="988">
        <v>1693465</v>
      </c>
      <c r="AL113" s="986"/>
      <c r="AM113" s="986"/>
      <c r="AN113" s="986"/>
      <c r="AO113" s="987"/>
      <c r="AP113" s="989">
        <v>8.9</v>
      </c>
      <c r="AQ113" s="990"/>
      <c r="AR113" s="990"/>
      <c r="AS113" s="990"/>
      <c r="AT113" s="991"/>
      <c r="AU113" s="952"/>
      <c r="AV113" s="953"/>
      <c r="AW113" s="953"/>
      <c r="AX113" s="953"/>
      <c r="AY113" s="953"/>
      <c r="AZ113" s="1001" t="s">
        <v>447</v>
      </c>
      <c r="BA113" s="1002"/>
      <c r="BB113" s="1002"/>
      <c r="BC113" s="1002"/>
      <c r="BD113" s="1002"/>
      <c r="BE113" s="1002"/>
      <c r="BF113" s="1002"/>
      <c r="BG113" s="1002"/>
      <c r="BH113" s="1002"/>
      <c r="BI113" s="1002"/>
      <c r="BJ113" s="1002"/>
      <c r="BK113" s="1002"/>
      <c r="BL113" s="1002"/>
      <c r="BM113" s="1002"/>
      <c r="BN113" s="1002"/>
      <c r="BO113" s="1002"/>
      <c r="BP113" s="1003"/>
      <c r="BQ113" s="971">
        <v>9658</v>
      </c>
      <c r="BR113" s="972"/>
      <c r="BS113" s="972"/>
      <c r="BT113" s="972"/>
      <c r="BU113" s="972"/>
      <c r="BV113" s="972">
        <v>12109</v>
      </c>
      <c r="BW113" s="972"/>
      <c r="BX113" s="972"/>
      <c r="BY113" s="972"/>
      <c r="BZ113" s="972"/>
      <c r="CA113" s="972">
        <v>9814</v>
      </c>
      <c r="CB113" s="972"/>
      <c r="CC113" s="972"/>
      <c r="CD113" s="972"/>
      <c r="CE113" s="972"/>
      <c r="CF113" s="966">
        <v>0.1</v>
      </c>
      <c r="CG113" s="967"/>
      <c r="CH113" s="967"/>
      <c r="CI113" s="967"/>
      <c r="CJ113" s="967"/>
      <c r="CK113" s="997"/>
      <c r="CL113" s="998"/>
      <c r="CM113" s="968" t="s">
        <v>448</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437</v>
      </c>
      <c r="DH113" s="1011"/>
      <c r="DI113" s="1011"/>
      <c r="DJ113" s="1011"/>
      <c r="DK113" s="1012"/>
      <c r="DL113" s="1013" t="s">
        <v>437</v>
      </c>
      <c r="DM113" s="1011"/>
      <c r="DN113" s="1011"/>
      <c r="DO113" s="1011"/>
      <c r="DP113" s="1012"/>
      <c r="DQ113" s="1013" t="s">
        <v>437</v>
      </c>
      <c r="DR113" s="1011"/>
      <c r="DS113" s="1011"/>
      <c r="DT113" s="1011"/>
      <c r="DU113" s="1012"/>
      <c r="DV113" s="1014" t="s">
        <v>438</v>
      </c>
      <c r="DW113" s="1015"/>
      <c r="DX113" s="1015"/>
      <c r="DY113" s="1015"/>
      <c r="DZ113" s="1016"/>
    </row>
    <row r="114" spans="1:130" s="246" customFormat="1" ht="26.25" customHeight="1" x14ac:dyDescent="0.15">
      <c r="A114" s="1006"/>
      <c r="B114" s="1007"/>
      <c r="C114" s="1002" t="s">
        <v>449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1964</v>
      </c>
      <c r="AB114" s="1011"/>
      <c r="AC114" s="1011"/>
      <c r="AD114" s="1011"/>
      <c r="AE114" s="1012"/>
      <c r="AF114" s="1013">
        <v>1948</v>
      </c>
      <c r="AG114" s="1011"/>
      <c r="AH114" s="1011"/>
      <c r="AI114" s="1011"/>
      <c r="AJ114" s="1012"/>
      <c r="AK114" s="1013">
        <v>2380</v>
      </c>
      <c r="AL114" s="1011"/>
      <c r="AM114" s="1011"/>
      <c r="AN114" s="1011"/>
      <c r="AO114" s="1012"/>
      <c r="AP114" s="1014">
        <v>0</v>
      </c>
      <c r="AQ114" s="1015"/>
      <c r="AR114" s="1015"/>
      <c r="AS114" s="1015"/>
      <c r="AT114" s="1016"/>
      <c r="AU114" s="952"/>
      <c r="AV114" s="953"/>
      <c r="AW114" s="953"/>
      <c r="AX114" s="953"/>
      <c r="AY114" s="953"/>
      <c r="AZ114" s="1001" t="s">
        <v>450</v>
      </c>
      <c r="BA114" s="1002"/>
      <c r="BB114" s="1002"/>
      <c r="BC114" s="1002"/>
      <c r="BD114" s="1002"/>
      <c r="BE114" s="1002"/>
      <c r="BF114" s="1002"/>
      <c r="BG114" s="1002"/>
      <c r="BH114" s="1002"/>
      <c r="BI114" s="1002"/>
      <c r="BJ114" s="1002"/>
      <c r="BK114" s="1002"/>
      <c r="BL114" s="1002"/>
      <c r="BM114" s="1002"/>
      <c r="BN114" s="1002"/>
      <c r="BO114" s="1002"/>
      <c r="BP114" s="1003"/>
      <c r="BQ114" s="971" t="s">
        <v>235</v>
      </c>
      <c r="BR114" s="972"/>
      <c r="BS114" s="972"/>
      <c r="BT114" s="972"/>
      <c r="BU114" s="972"/>
      <c r="BV114" s="972" t="s">
        <v>235</v>
      </c>
      <c r="BW114" s="972"/>
      <c r="BX114" s="972"/>
      <c r="BY114" s="972"/>
      <c r="BZ114" s="972"/>
      <c r="CA114" s="972" t="s">
        <v>438</v>
      </c>
      <c r="CB114" s="972"/>
      <c r="CC114" s="972"/>
      <c r="CD114" s="972"/>
      <c r="CE114" s="972"/>
      <c r="CF114" s="966" t="s">
        <v>437</v>
      </c>
      <c r="CG114" s="967"/>
      <c r="CH114" s="967"/>
      <c r="CI114" s="967"/>
      <c r="CJ114" s="967"/>
      <c r="CK114" s="997"/>
      <c r="CL114" s="998"/>
      <c r="CM114" s="968" t="s">
        <v>451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437</v>
      </c>
      <c r="DH114" s="1011"/>
      <c r="DI114" s="1011"/>
      <c r="DJ114" s="1011"/>
      <c r="DK114" s="1012"/>
      <c r="DL114" s="1013" t="s">
        <v>437</v>
      </c>
      <c r="DM114" s="1011"/>
      <c r="DN114" s="1011"/>
      <c r="DO114" s="1011"/>
      <c r="DP114" s="1012"/>
      <c r="DQ114" s="1013" t="s">
        <v>437</v>
      </c>
      <c r="DR114" s="1011"/>
      <c r="DS114" s="1011"/>
      <c r="DT114" s="1011"/>
      <c r="DU114" s="1012"/>
      <c r="DV114" s="1014" t="s">
        <v>438</v>
      </c>
      <c r="DW114" s="1015"/>
      <c r="DX114" s="1015"/>
      <c r="DY114" s="1015"/>
      <c r="DZ114" s="1016"/>
    </row>
    <row r="115" spans="1:130" s="246" customFormat="1" ht="26.25" customHeight="1" x14ac:dyDescent="0.15">
      <c r="A115" s="1006"/>
      <c r="B115" s="1007"/>
      <c r="C115" s="1002" t="s">
        <v>452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856661</v>
      </c>
      <c r="AB115" s="986"/>
      <c r="AC115" s="986"/>
      <c r="AD115" s="986"/>
      <c r="AE115" s="987"/>
      <c r="AF115" s="988">
        <v>859095</v>
      </c>
      <c r="AG115" s="986"/>
      <c r="AH115" s="986"/>
      <c r="AI115" s="986"/>
      <c r="AJ115" s="987"/>
      <c r="AK115" s="988">
        <v>786509</v>
      </c>
      <c r="AL115" s="986"/>
      <c r="AM115" s="986"/>
      <c r="AN115" s="986"/>
      <c r="AO115" s="987"/>
      <c r="AP115" s="989">
        <v>4.0999999999999996</v>
      </c>
      <c r="AQ115" s="990"/>
      <c r="AR115" s="990"/>
      <c r="AS115" s="990"/>
      <c r="AT115" s="991"/>
      <c r="AU115" s="952"/>
      <c r="AV115" s="953"/>
      <c r="AW115" s="953"/>
      <c r="AX115" s="953"/>
      <c r="AY115" s="953"/>
      <c r="AZ115" s="1001" t="s">
        <v>453</v>
      </c>
      <c r="BA115" s="1002"/>
      <c r="BB115" s="1002"/>
      <c r="BC115" s="1002"/>
      <c r="BD115" s="1002"/>
      <c r="BE115" s="1002"/>
      <c r="BF115" s="1002"/>
      <c r="BG115" s="1002"/>
      <c r="BH115" s="1002"/>
      <c r="BI115" s="1002"/>
      <c r="BJ115" s="1002"/>
      <c r="BK115" s="1002"/>
      <c r="BL115" s="1002"/>
      <c r="BM115" s="1002"/>
      <c r="BN115" s="1002"/>
      <c r="BO115" s="1002"/>
      <c r="BP115" s="1003"/>
      <c r="BQ115" s="971">
        <v>2467</v>
      </c>
      <c r="BR115" s="972"/>
      <c r="BS115" s="972"/>
      <c r="BT115" s="972"/>
      <c r="BU115" s="972"/>
      <c r="BV115" s="972">
        <v>2856</v>
      </c>
      <c r="BW115" s="972"/>
      <c r="BX115" s="972"/>
      <c r="BY115" s="972"/>
      <c r="BZ115" s="972"/>
      <c r="CA115" s="972">
        <v>1419</v>
      </c>
      <c r="CB115" s="972"/>
      <c r="CC115" s="972"/>
      <c r="CD115" s="972"/>
      <c r="CE115" s="972"/>
      <c r="CF115" s="966">
        <v>0</v>
      </c>
      <c r="CG115" s="967"/>
      <c r="CH115" s="967"/>
      <c r="CI115" s="967"/>
      <c r="CJ115" s="967"/>
      <c r="CK115" s="997"/>
      <c r="CL115" s="998"/>
      <c r="CM115" s="1001" t="s">
        <v>454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235</v>
      </c>
      <c r="DH115" s="1011"/>
      <c r="DI115" s="1011"/>
      <c r="DJ115" s="1011"/>
      <c r="DK115" s="1012"/>
      <c r="DL115" s="1013" t="s">
        <v>235</v>
      </c>
      <c r="DM115" s="1011"/>
      <c r="DN115" s="1011"/>
      <c r="DO115" s="1011"/>
      <c r="DP115" s="1012"/>
      <c r="DQ115" s="1013" t="s">
        <v>235</v>
      </c>
      <c r="DR115" s="1011"/>
      <c r="DS115" s="1011"/>
      <c r="DT115" s="1011"/>
      <c r="DU115" s="1012"/>
      <c r="DV115" s="1014" t="s">
        <v>437</v>
      </c>
      <c r="DW115" s="1015"/>
      <c r="DX115" s="1015"/>
      <c r="DY115" s="1015"/>
      <c r="DZ115" s="1016"/>
    </row>
    <row r="116" spans="1:130" s="246" customFormat="1" ht="26.25" customHeight="1" x14ac:dyDescent="0.15">
      <c r="A116" s="1008"/>
      <c r="B116" s="1009"/>
      <c r="C116" s="1017" t="s">
        <v>455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438</v>
      </c>
      <c r="AB116" s="1011"/>
      <c r="AC116" s="1011"/>
      <c r="AD116" s="1011"/>
      <c r="AE116" s="1012"/>
      <c r="AF116" s="1013" t="s">
        <v>437</v>
      </c>
      <c r="AG116" s="1011"/>
      <c r="AH116" s="1011"/>
      <c r="AI116" s="1011"/>
      <c r="AJ116" s="1012"/>
      <c r="AK116" s="1013" t="s">
        <v>438</v>
      </c>
      <c r="AL116" s="1011"/>
      <c r="AM116" s="1011"/>
      <c r="AN116" s="1011"/>
      <c r="AO116" s="1012"/>
      <c r="AP116" s="1014" t="s">
        <v>437</v>
      </c>
      <c r="AQ116" s="1015"/>
      <c r="AR116" s="1015"/>
      <c r="AS116" s="1015"/>
      <c r="AT116" s="1016"/>
      <c r="AU116" s="952"/>
      <c r="AV116" s="953"/>
      <c r="AW116" s="953"/>
      <c r="AX116" s="953"/>
      <c r="AY116" s="953"/>
      <c r="AZ116" s="1019" t="s">
        <v>456</v>
      </c>
      <c r="BA116" s="1020"/>
      <c r="BB116" s="1020"/>
      <c r="BC116" s="1020"/>
      <c r="BD116" s="1020"/>
      <c r="BE116" s="1020"/>
      <c r="BF116" s="1020"/>
      <c r="BG116" s="1020"/>
      <c r="BH116" s="1020"/>
      <c r="BI116" s="1020"/>
      <c r="BJ116" s="1020"/>
      <c r="BK116" s="1020"/>
      <c r="BL116" s="1020"/>
      <c r="BM116" s="1020"/>
      <c r="BN116" s="1020"/>
      <c r="BO116" s="1020"/>
      <c r="BP116" s="1021"/>
      <c r="BQ116" s="971" t="s">
        <v>437</v>
      </c>
      <c r="BR116" s="972"/>
      <c r="BS116" s="972"/>
      <c r="BT116" s="972"/>
      <c r="BU116" s="972"/>
      <c r="BV116" s="972" t="s">
        <v>437</v>
      </c>
      <c r="BW116" s="972"/>
      <c r="BX116" s="972"/>
      <c r="BY116" s="972"/>
      <c r="BZ116" s="972"/>
      <c r="CA116" s="972" t="s">
        <v>437</v>
      </c>
      <c r="CB116" s="972"/>
      <c r="CC116" s="972"/>
      <c r="CD116" s="972"/>
      <c r="CE116" s="972"/>
      <c r="CF116" s="966" t="s">
        <v>437</v>
      </c>
      <c r="CG116" s="967"/>
      <c r="CH116" s="967"/>
      <c r="CI116" s="967"/>
      <c r="CJ116" s="967"/>
      <c r="CK116" s="997"/>
      <c r="CL116" s="998"/>
      <c r="CM116" s="968" t="s">
        <v>457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437</v>
      </c>
      <c r="DH116" s="1011"/>
      <c r="DI116" s="1011"/>
      <c r="DJ116" s="1011"/>
      <c r="DK116" s="1012"/>
      <c r="DL116" s="1013" t="s">
        <v>438</v>
      </c>
      <c r="DM116" s="1011"/>
      <c r="DN116" s="1011"/>
      <c r="DO116" s="1011"/>
      <c r="DP116" s="1012"/>
      <c r="DQ116" s="1013" t="s">
        <v>437</v>
      </c>
      <c r="DR116" s="1011"/>
      <c r="DS116" s="1011"/>
      <c r="DT116" s="1011"/>
      <c r="DU116" s="1012"/>
      <c r="DV116" s="1014" t="s">
        <v>438</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458</v>
      </c>
      <c r="Z117" s="938"/>
      <c r="AA117" s="1028">
        <v>6884806</v>
      </c>
      <c r="AB117" s="1029"/>
      <c r="AC117" s="1029"/>
      <c r="AD117" s="1029"/>
      <c r="AE117" s="1030"/>
      <c r="AF117" s="1031">
        <v>6601665</v>
      </c>
      <c r="AG117" s="1029"/>
      <c r="AH117" s="1029"/>
      <c r="AI117" s="1029"/>
      <c r="AJ117" s="1030"/>
      <c r="AK117" s="1031">
        <v>6351812</v>
      </c>
      <c r="AL117" s="1029"/>
      <c r="AM117" s="1029"/>
      <c r="AN117" s="1029"/>
      <c r="AO117" s="1030"/>
      <c r="AP117" s="1032"/>
      <c r="AQ117" s="1033"/>
      <c r="AR117" s="1033"/>
      <c r="AS117" s="1033"/>
      <c r="AT117" s="1034"/>
      <c r="AU117" s="952"/>
      <c r="AV117" s="953"/>
      <c r="AW117" s="953"/>
      <c r="AX117" s="953"/>
      <c r="AY117" s="953"/>
      <c r="AZ117" s="1019" t="s">
        <v>459</v>
      </c>
      <c r="BA117" s="1020"/>
      <c r="BB117" s="1020"/>
      <c r="BC117" s="1020"/>
      <c r="BD117" s="1020"/>
      <c r="BE117" s="1020"/>
      <c r="BF117" s="1020"/>
      <c r="BG117" s="1020"/>
      <c r="BH117" s="1020"/>
      <c r="BI117" s="1020"/>
      <c r="BJ117" s="1020"/>
      <c r="BK117" s="1020"/>
      <c r="BL117" s="1020"/>
      <c r="BM117" s="1020"/>
      <c r="BN117" s="1020"/>
      <c r="BO117" s="1020"/>
      <c r="BP117" s="1021"/>
      <c r="BQ117" s="971" t="s">
        <v>437</v>
      </c>
      <c r="BR117" s="972"/>
      <c r="BS117" s="972"/>
      <c r="BT117" s="972"/>
      <c r="BU117" s="972"/>
      <c r="BV117" s="972" t="s">
        <v>437</v>
      </c>
      <c r="BW117" s="972"/>
      <c r="BX117" s="972"/>
      <c r="BY117" s="972"/>
      <c r="BZ117" s="972"/>
      <c r="CA117" s="972" t="s">
        <v>235</v>
      </c>
      <c r="CB117" s="972"/>
      <c r="CC117" s="972"/>
      <c r="CD117" s="972"/>
      <c r="CE117" s="972"/>
      <c r="CF117" s="966" t="s">
        <v>437</v>
      </c>
      <c r="CG117" s="967"/>
      <c r="CH117" s="967"/>
      <c r="CI117" s="967"/>
      <c r="CJ117" s="967"/>
      <c r="CK117" s="997"/>
      <c r="CL117" s="998"/>
      <c r="CM117" s="968" t="s">
        <v>460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437</v>
      </c>
      <c r="DH117" s="1011"/>
      <c r="DI117" s="1011"/>
      <c r="DJ117" s="1011"/>
      <c r="DK117" s="1012"/>
      <c r="DL117" s="1013" t="s">
        <v>437</v>
      </c>
      <c r="DM117" s="1011"/>
      <c r="DN117" s="1011"/>
      <c r="DO117" s="1011"/>
      <c r="DP117" s="1012"/>
      <c r="DQ117" s="1013" t="s">
        <v>235</v>
      </c>
      <c r="DR117" s="1011"/>
      <c r="DS117" s="1011"/>
      <c r="DT117" s="1011"/>
      <c r="DU117" s="1012"/>
      <c r="DV117" s="1014" t="s">
        <v>235</v>
      </c>
      <c r="DW117" s="1015"/>
      <c r="DX117" s="1015"/>
      <c r="DY117" s="1015"/>
      <c r="DZ117" s="1016"/>
    </row>
    <row r="118" spans="1:130" s="246" customFormat="1" ht="26.25" customHeight="1" x14ac:dyDescent="0.15">
      <c r="A118" s="956" t="s">
        <v>432</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430</v>
      </c>
      <c r="AB118" s="937"/>
      <c r="AC118" s="937"/>
      <c r="AD118" s="937"/>
      <c r="AE118" s="938"/>
      <c r="AF118" s="936" t="s">
        <v>307</v>
      </c>
      <c r="AG118" s="937"/>
      <c r="AH118" s="937"/>
      <c r="AI118" s="937"/>
      <c r="AJ118" s="938"/>
      <c r="AK118" s="936" t="s">
        <v>306</v>
      </c>
      <c r="AL118" s="937"/>
      <c r="AM118" s="937"/>
      <c r="AN118" s="937"/>
      <c r="AO118" s="938"/>
      <c r="AP118" s="1023" t="s">
        <v>431</v>
      </c>
      <c r="AQ118" s="1024"/>
      <c r="AR118" s="1024"/>
      <c r="AS118" s="1024"/>
      <c r="AT118" s="1025"/>
      <c r="AU118" s="952"/>
      <c r="AV118" s="953"/>
      <c r="AW118" s="953"/>
      <c r="AX118" s="953"/>
      <c r="AY118" s="953"/>
      <c r="AZ118" s="1026" t="s">
        <v>461</v>
      </c>
      <c r="BA118" s="1017"/>
      <c r="BB118" s="1017"/>
      <c r="BC118" s="1017"/>
      <c r="BD118" s="1017"/>
      <c r="BE118" s="1017"/>
      <c r="BF118" s="1017"/>
      <c r="BG118" s="1017"/>
      <c r="BH118" s="1017"/>
      <c r="BI118" s="1017"/>
      <c r="BJ118" s="1017"/>
      <c r="BK118" s="1017"/>
      <c r="BL118" s="1017"/>
      <c r="BM118" s="1017"/>
      <c r="BN118" s="1017"/>
      <c r="BO118" s="1017"/>
      <c r="BP118" s="1018"/>
      <c r="BQ118" s="1049" t="s">
        <v>437</v>
      </c>
      <c r="BR118" s="1050"/>
      <c r="BS118" s="1050"/>
      <c r="BT118" s="1050"/>
      <c r="BU118" s="1050"/>
      <c r="BV118" s="1050" t="s">
        <v>437</v>
      </c>
      <c r="BW118" s="1050"/>
      <c r="BX118" s="1050"/>
      <c r="BY118" s="1050"/>
      <c r="BZ118" s="1050"/>
      <c r="CA118" s="1050" t="s">
        <v>235</v>
      </c>
      <c r="CB118" s="1050"/>
      <c r="CC118" s="1050"/>
      <c r="CD118" s="1050"/>
      <c r="CE118" s="1050"/>
      <c r="CF118" s="966" t="s">
        <v>437</v>
      </c>
      <c r="CG118" s="967"/>
      <c r="CH118" s="967"/>
      <c r="CI118" s="967"/>
      <c r="CJ118" s="967"/>
      <c r="CK118" s="997"/>
      <c r="CL118" s="998"/>
      <c r="CM118" s="968" t="s">
        <v>462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235</v>
      </c>
      <c r="DH118" s="1011"/>
      <c r="DI118" s="1011"/>
      <c r="DJ118" s="1011"/>
      <c r="DK118" s="1012"/>
      <c r="DL118" s="1013" t="s">
        <v>235</v>
      </c>
      <c r="DM118" s="1011"/>
      <c r="DN118" s="1011"/>
      <c r="DO118" s="1011"/>
      <c r="DP118" s="1012"/>
      <c r="DQ118" s="1013" t="s">
        <v>437</v>
      </c>
      <c r="DR118" s="1011"/>
      <c r="DS118" s="1011"/>
      <c r="DT118" s="1011"/>
      <c r="DU118" s="1012"/>
      <c r="DV118" s="1014" t="s">
        <v>437</v>
      </c>
      <c r="DW118" s="1015"/>
      <c r="DX118" s="1015"/>
      <c r="DY118" s="1015"/>
      <c r="DZ118" s="1016"/>
    </row>
    <row r="119" spans="1:130" s="246" customFormat="1" ht="26.25" customHeight="1" x14ac:dyDescent="0.15">
      <c r="A119" s="1110" t="s">
        <v>435</v>
      </c>
      <c r="B119" s="996"/>
      <c r="C119" s="975" t="s">
        <v>436</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235</v>
      </c>
      <c r="AB119" s="944"/>
      <c r="AC119" s="944"/>
      <c r="AD119" s="944"/>
      <c r="AE119" s="945"/>
      <c r="AF119" s="946" t="s">
        <v>437</v>
      </c>
      <c r="AG119" s="944"/>
      <c r="AH119" s="944"/>
      <c r="AI119" s="944"/>
      <c r="AJ119" s="945"/>
      <c r="AK119" s="946" t="s">
        <v>235</v>
      </c>
      <c r="AL119" s="944"/>
      <c r="AM119" s="944"/>
      <c r="AN119" s="944"/>
      <c r="AO119" s="945"/>
      <c r="AP119" s="947" t="s">
        <v>437</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463</v>
      </c>
      <c r="BP119" s="1058"/>
      <c r="BQ119" s="1049">
        <v>54204434</v>
      </c>
      <c r="BR119" s="1050"/>
      <c r="BS119" s="1050"/>
      <c r="BT119" s="1050"/>
      <c r="BU119" s="1050"/>
      <c r="BV119" s="1050">
        <v>50906823</v>
      </c>
      <c r="BW119" s="1050"/>
      <c r="BX119" s="1050"/>
      <c r="BY119" s="1050"/>
      <c r="BZ119" s="1050"/>
      <c r="CA119" s="1050">
        <v>47818219</v>
      </c>
      <c r="CB119" s="1050"/>
      <c r="CC119" s="1050"/>
      <c r="CD119" s="1050"/>
      <c r="CE119" s="1050"/>
      <c r="CF119" s="1051"/>
      <c r="CG119" s="1052"/>
      <c r="CH119" s="1052"/>
      <c r="CI119" s="1052"/>
      <c r="CJ119" s="1053"/>
      <c r="CK119" s="999"/>
      <c r="CL119" s="1000"/>
      <c r="CM119" s="1054" t="s">
        <v>464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437</v>
      </c>
      <c r="DH119" s="1036"/>
      <c r="DI119" s="1036"/>
      <c r="DJ119" s="1036"/>
      <c r="DK119" s="1037"/>
      <c r="DL119" s="1035" t="s">
        <v>235</v>
      </c>
      <c r="DM119" s="1036"/>
      <c r="DN119" s="1036"/>
      <c r="DO119" s="1036"/>
      <c r="DP119" s="1037"/>
      <c r="DQ119" s="1035" t="s">
        <v>437</v>
      </c>
      <c r="DR119" s="1036"/>
      <c r="DS119" s="1036"/>
      <c r="DT119" s="1036"/>
      <c r="DU119" s="1037"/>
      <c r="DV119" s="1038" t="s">
        <v>437</v>
      </c>
      <c r="DW119" s="1039"/>
      <c r="DX119" s="1039"/>
      <c r="DY119" s="1039"/>
      <c r="DZ119" s="1040"/>
    </row>
    <row r="120" spans="1:130" s="246" customFormat="1" ht="26.25" customHeight="1" x14ac:dyDescent="0.15">
      <c r="A120" s="1111"/>
      <c r="B120" s="998"/>
      <c r="C120" s="968" t="s">
        <v>441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v>855452</v>
      </c>
      <c r="AB120" s="1011"/>
      <c r="AC120" s="1011"/>
      <c r="AD120" s="1011"/>
      <c r="AE120" s="1012"/>
      <c r="AF120" s="1013">
        <v>858764</v>
      </c>
      <c r="AG120" s="1011"/>
      <c r="AH120" s="1011"/>
      <c r="AI120" s="1011"/>
      <c r="AJ120" s="1012"/>
      <c r="AK120" s="1013">
        <v>786509</v>
      </c>
      <c r="AL120" s="1011"/>
      <c r="AM120" s="1011"/>
      <c r="AN120" s="1011"/>
      <c r="AO120" s="1012"/>
      <c r="AP120" s="1014">
        <v>4.0999999999999996</v>
      </c>
      <c r="AQ120" s="1015"/>
      <c r="AR120" s="1015"/>
      <c r="AS120" s="1015"/>
      <c r="AT120" s="1016"/>
      <c r="AU120" s="1041" t="s">
        <v>465</v>
      </c>
      <c r="AV120" s="1042"/>
      <c r="AW120" s="1042"/>
      <c r="AX120" s="1042"/>
      <c r="AY120" s="1043"/>
      <c r="AZ120" s="992" t="s">
        <v>466</v>
      </c>
      <c r="BA120" s="941"/>
      <c r="BB120" s="941"/>
      <c r="BC120" s="941"/>
      <c r="BD120" s="941"/>
      <c r="BE120" s="941"/>
      <c r="BF120" s="941"/>
      <c r="BG120" s="941"/>
      <c r="BH120" s="941"/>
      <c r="BI120" s="941"/>
      <c r="BJ120" s="941"/>
      <c r="BK120" s="941"/>
      <c r="BL120" s="941"/>
      <c r="BM120" s="941"/>
      <c r="BN120" s="941"/>
      <c r="BO120" s="941"/>
      <c r="BP120" s="942"/>
      <c r="BQ120" s="978">
        <v>8093611</v>
      </c>
      <c r="BR120" s="979"/>
      <c r="BS120" s="979"/>
      <c r="BT120" s="979"/>
      <c r="BU120" s="979"/>
      <c r="BV120" s="979">
        <v>7703074</v>
      </c>
      <c r="BW120" s="979"/>
      <c r="BX120" s="979"/>
      <c r="BY120" s="979"/>
      <c r="BZ120" s="979"/>
      <c r="CA120" s="979">
        <v>7929193</v>
      </c>
      <c r="CB120" s="979"/>
      <c r="CC120" s="979"/>
      <c r="CD120" s="979"/>
      <c r="CE120" s="979"/>
      <c r="CF120" s="993">
        <v>41.8</v>
      </c>
      <c r="CG120" s="994"/>
      <c r="CH120" s="994"/>
      <c r="CI120" s="994"/>
      <c r="CJ120" s="994"/>
      <c r="CK120" s="1059" t="s">
        <v>467</v>
      </c>
      <c r="CL120" s="1060"/>
      <c r="CM120" s="1060"/>
      <c r="CN120" s="1060"/>
      <c r="CO120" s="1061"/>
      <c r="CP120" s="1067" t="s">
        <v>468</v>
      </c>
      <c r="CQ120" s="1068"/>
      <c r="CR120" s="1068"/>
      <c r="CS120" s="1068"/>
      <c r="CT120" s="1068"/>
      <c r="CU120" s="1068"/>
      <c r="CV120" s="1068"/>
      <c r="CW120" s="1068"/>
      <c r="CX120" s="1068"/>
      <c r="CY120" s="1068"/>
      <c r="CZ120" s="1068"/>
      <c r="DA120" s="1068"/>
      <c r="DB120" s="1068"/>
      <c r="DC120" s="1068"/>
      <c r="DD120" s="1068"/>
      <c r="DE120" s="1068"/>
      <c r="DF120" s="1069"/>
      <c r="DG120" s="978">
        <v>7484131</v>
      </c>
      <c r="DH120" s="979"/>
      <c r="DI120" s="979"/>
      <c r="DJ120" s="979"/>
      <c r="DK120" s="979"/>
      <c r="DL120" s="979">
        <v>6684084</v>
      </c>
      <c r="DM120" s="979"/>
      <c r="DN120" s="979"/>
      <c r="DO120" s="979"/>
      <c r="DP120" s="979"/>
      <c r="DQ120" s="979">
        <v>6053658</v>
      </c>
      <c r="DR120" s="979"/>
      <c r="DS120" s="979"/>
      <c r="DT120" s="979"/>
      <c r="DU120" s="979"/>
      <c r="DV120" s="980">
        <v>31.9</v>
      </c>
      <c r="DW120" s="980"/>
      <c r="DX120" s="980"/>
      <c r="DY120" s="980"/>
      <c r="DZ120" s="981"/>
    </row>
    <row r="121" spans="1:130" s="246" customFormat="1" ht="26.25" customHeight="1" x14ac:dyDescent="0.15">
      <c r="A121" s="1111"/>
      <c r="B121" s="998"/>
      <c r="C121" s="1019" t="s">
        <v>469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437</v>
      </c>
      <c r="AB121" s="1011"/>
      <c r="AC121" s="1011"/>
      <c r="AD121" s="1011"/>
      <c r="AE121" s="1012"/>
      <c r="AF121" s="1013" t="s">
        <v>437</v>
      </c>
      <c r="AG121" s="1011"/>
      <c r="AH121" s="1011"/>
      <c r="AI121" s="1011"/>
      <c r="AJ121" s="1012"/>
      <c r="AK121" s="1013" t="s">
        <v>437</v>
      </c>
      <c r="AL121" s="1011"/>
      <c r="AM121" s="1011"/>
      <c r="AN121" s="1011"/>
      <c r="AO121" s="1012"/>
      <c r="AP121" s="1014" t="s">
        <v>437</v>
      </c>
      <c r="AQ121" s="1015"/>
      <c r="AR121" s="1015"/>
      <c r="AS121" s="1015"/>
      <c r="AT121" s="1016"/>
      <c r="AU121" s="1044"/>
      <c r="AV121" s="1045"/>
      <c r="AW121" s="1045"/>
      <c r="AX121" s="1045"/>
      <c r="AY121" s="1046"/>
      <c r="AZ121" s="1001" t="s">
        <v>470</v>
      </c>
      <c r="BA121" s="1002"/>
      <c r="BB121" s="1002"/>
      <c r="BC121" s="1002"/>
      <c r="BD121" s="1002"/>
      <c r="BE121" s="1002"/>
      <c r="BF121" s="1002"/>
      <c r="BG121" s="1002"/>
      <c r="BH121" s="1002"/>
      <c r="BI121" s="1002"/>
      <c r="BJ121" s="1002"/>
      <c r="BK121" s="1002"/>
      <c r="BL121" s="1002"/>
      <c r="BM121" s="1002"/>
      <c r="BN121" s="1002"/>
      <c r="BO121" s="1002"/>
      <c r="BP121" s="1003"/>
      <c r="BQ121" s="971">
        <v>7672546</v>
      </c>
      <c r="BR121" s="972"/>
      <c r="BS121" s="972"/>
      <c r="BT121" s="972"/>
      <c r="BU121" s="972"/>
      <c r="BV121" s="972">
        <v>7160593</v>
      </c>
      <c r="BW121" s="972"/>
      <c r="BX121" s="972"/>
      <c r="BY121" s="972"/>
      <c r="BZ121" s="972"/>
      <c r="CA121" s="972">
        <v>6686278</v>
      </c>
      <c r="CB121" s="972"/>
      <c r="CC121" s="972"/>
      <c r="CD121" s="972"/>
      <c r="CE121" s="972"/>
      <c r="CF121" s="966">
        <v>35.299999999999997</v>
      </c>
      <c r="CG121" s="967"/>
      <c r="CH121" s="967"/>
      <c r="CI121" s="967"/>
      <c r="CJ121" s="967"/>
      <c r="CK121" s="1062"/>
      <c r="CL121" s="1063"/>
      <c r="CM121" s="1063"/>
      <c r="CN121" s="1063"/>
      <c r="CO121" s="1064"/>
      <c r="CP121" s="1072" t="s">
        <v>471</v>
      </c>
      <c r="CQ121" s="1073"/>
      <c r="CR121" s="1073"/>
      <c r="CS121" s="1073"/>
      <c r="CT121" s="1073"/>
      <c r="CU121" s="1073"/>
      <c r="CV121" s="1073"/>
      <c r="CW121" s="1073"/>
      <c r="CX121" s="1073"/>
      <c r="CY121" s="1073"/>
      <c r="CZ121" s="1073"/>
      <c r="DA121" s="1073"/>
      <c r="DB121" s="1073"/>
      <c r="DC121" s="1073"/>
      <c r="DD121" s="1073"/>
      <c r="DE121" s="1073"/>
      <c r="DF121" s="1074"/>
      <c r="DG121" s="971">
        <v>5302419</v>
      </c>
      <c r="DH121" s="972"/>
      <c r="DI121" s="972"/>
      <c r="DJ121" s="972"/>
      <c r="DK121" s="972"/>
      <c r="DL121" s="972">
        <v>4702770</v>
      </c>
      <c r="DM121" s="972"/>
      <c r="DN121" s="972"/>
      <c r="DO121" s="972"/>
      <c r="DP121" s="972"/>
      <c r="DQ121" s="972">
        <v>4045330</v>
      </c>
      <c r="DR121" s="972"/>
      <c r="DS121" s="972"/>
      <c r="DT121" s="972"/>
      <c r="DU121" s="972"/>
      <c r="DV121" s="973">
        <v>21.3</v>
      </c>
      <c r="DW121" s="973"/>
      <c r="DX121" s="973"/>
      <c r="DY121" s="973"/>
      <c r="DZ121" s="974"/>
    </row>
    <row r="122" spans="1:130" s="246" customFormat="1" ht="26.25" customHeight="1" x14ac:dyDescent="0.15">
      <c r="A122" s="1111"/>
      <c r="B122" s="998"/>
      <c r="C122" s="968" t="s">
        <v>451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437</v>
      </c>
      <c r="AB122" s="1011"/>
      <c r="AC122" s="1011"/>
      <c r="AD122" s="1011"/>
      <c r="AE122" s="1012"/>
      <c r="AF122" s="1013" t="s">
        <v>437</v>
      </c>
      <c r="AG122" s="1011"/>
      <c r="AH122" s="1011"/>
      <c r="AI122" s="1011"/>
      <c r="AJ122" s="1012"/>
      <c r="AK122" s="1013" t="s">
        <v>437</v>
      </c>
      <c r="AL122" s="1011"/>
      <c r="AM122" s="1011"/>
      <c r="AN122" s="1011"/>
      <c r="AO122" s="1012"/>
      <c r="AP122" s="1014" t="s">
        <v>437</v>
      </c>
      <c r="AQ122" s="1015"/>
      <c r="AR122" s="1015"/>
      <c r="AS122" s="1015"/>
      <c r="AT122" s="1016"/>
      <c r="AU122" s="1044"/>
      <c r="AV122" s="1045"/>
      <c r="AW122" s="1045"/>
      <c r="AX122" s="1045"/>
      <c r="AY122" s="1046"/>
      <c r="AZ122" s="1026" t="s">
        <v>472</v>
      </c>
      <c r="BA122" s="1017"/>
      <c r="BB122" s="1017"/>
      <c r="BC122" s="1017"/>
      <c r="BD122" s="1017"/>
      <c r="BE122" s="1017"/>
      <c r="BF122" s="1017"/>
      <c r="BG122" s="1017"/>
      <c r="BH122" s="1017"/>
      <c r="BI122" s="1017"/>
      <c r="BJ122" s="1017"/>
      <c r="BK122" s="1017"/>
      <c r="BL122" s="1017"/>
      <c r="BM122" s="1017"/>
      <c r="BN122" s="1017"/>
      <c r="BO122" s="1017"/>
      <c r="BP122" s="1018"/>
      <c r="BQ122" s="1049">
        <v>37203257</v>
      </c>
      <c r="BR122" s="1050"/>
      <c r="BS122" s="1050"/>
      <c r="BT122" s="1050"/>
      <c r="BU122" s="1050"/>
      <c r="BV122" s="1050">
        <v>35520065</v>
      </c>
      <c r="BW122" s="1050"/>
      <c r="BX122" s="1050"/>
      <c r="BY122" s="1050"/>
      <c r="BZ122" s="1050"/>
      <c r="CA122" s="1050">
        <v>33910919</v>
      </c>
      <c r="CB122" s="1050"/>
      <c r="CC122" s="1050"/>
      <c r="CD122" s="1050"/>
      <c r="CE122" s="1050"/>
      <c r="CF122" s="1070">
        <v>178.8</v>
      </c>
      <c r="CG122" s="1071"/>
      <c r="CH122" s="1071"/>
      <c r="CI122" s="1071"/>
      <c r="CJ122" s="1071"/>
      <c r="CK122" s="1062"/>
      <c r="CL122" s="1063"/>
      <c r="CM122" s="1063"/>
      <c r="CN122" s="1063"/>
      <c r="CO122" s="1064"/>
      <c r="CP122" s="1072" t="s">
        <v>473</v>
      </c>
      <c r="CQ122" s="1073"/>
      <c r="CR122" s="1073"/>
      <c r="CS122" s="1073"/>
      <c r="CT122" s="1073"/>
      <c r="CU122" s="1073"/>
      <c r="CV122" s="1073"/>
      <c r="CW122" s="1073"/>
      <c r="CX122" s="1073"/>
      <c r="CY122" s="1073"/>
      <c r="CZ122" s="1073"/>
      <c r="DA122" s="1073"/>
      <c r="DB122" s="1073"/>
      <c r="DC122" s="1073"/>
      <c r="DD122" s="1073"/>
      <c r="DE122" s="1073"/>
      <c r="DF122" s="1074"/>
      <c r="DG122" s="971">
        <v>242950</v>
      </c>
      <c r="DH122" s="972"/>
      <c r="DI122" s="972"/>
      <c r="DJ122" s="972"/>
      <c r="DK122" s="972"/>
      <c r="DL122" s="972">
        <v>286147</v>
      </c>
      <c r="DM122" s="972"/>
      <c r="DN122" s="972"/>
      <c r="DO122" s="972"/>
      <c r="DP122" s="972"/>
      <c r="DQ122" s="972">
        <v>242243</v>
      </c>
      <c r="DR122" s="972"/>
      <c r="DS122" s="972"/>
      <c r="DT122" s="972"/>
      <c r="DU122" s="972"/>
      <c r="DV122" s="973">
        <v>1.3</v>
      </c>
      <c r="DW122" s="973"/>
      <c r="DX122" s="973"/>
      <c r="DY122" s="973"/>
      <c r="DZ122" s="974"/>
    </row>
    <row r="123" spans="1:130" s="246" customFormat="1" ht="26.25" customHeight="1" x14ac:dyDescent="0.15">
      <c r="A123" s="1111"/>
      <c r="B123" s="998"/>
      <c r="C123" s="968" t="s">
        <v>457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437</v>
      </c>
      <c r="AB123" s="1011"/>
      <c r="AC123" s="1011"/>
      <c r="AD123" s="1011"/>
      <c r="AE123" s="1012"/>
      <c r="AF123" s="1013" t="s">
        <v>437</v>
      </c>
      <c r="AG123" s="1011"/>
      <c r="AH123" s="1011"/>
      <c r="AI123" s="1011"/>
      <c r="AJ123" s="1012"/>
      <c r="AK123" s="1013" t="s">
        <v>437</v>
      </c>
      <c r="AL123" s="1011"/>
      <c r="AM123" s="1011"/>
      <c r="AN123" s="1011"/>
      <c r="AO123" s="1012"/>
      <c r="AP123" s="1014" t="s">
        <v>437</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474</v>
      </c>
      <c r="BP123" s="1058"/>
      <c r="BQ123" s="1117">
        <v>52969414</v>
      </c>
      <c r="BR123" s="1118"/>
      <c r="BS123" s="1118"/>
      <c r="BT123" s="1118"/>
      <c r="BU123" s="1118"/>
      <c r="BV123" s="1118">
        <v>50383732</v>
      </c>
      <c r="BW123" s="1118"/>
      <c r="BX123" s="1118"/>
      <c r="BY123" s="1118"/>
      <c r="BZ123" s="1118"/>
      <c r="CA123" s="1118">
        <v>48526390</v>
      </c>
      <c r="CB123" s="1118"/>
      <c r="CC123" s="1118"/>
      <c r="CD123" s="1118"/>
      <c r="CE123" s="1118"/>
      <c r="CF123" s="1051"/>
      <c r="CG123" s="1052"/>
      <c r="CH123" s="1052"/>
      <c r="CI123" s="1052"/>
      <c r="CJ123" s="1053"/>
      <c r="CK123" s="1062"/>
      <c r="CL123" s="1063"/>
      <c r="CM123" s="1063"/>
      <c r="CN123" s="1063"/>
      <c r="CO123" s="1064"/>
      <c r="CP123" s="1072" t="s">
        <v>475</v>
      </c>
      <c r="CQ123" s="1073"/>
      <c r="CR123" s="1073"/>
      <c r="CS123" s="1073"/>
      <c r="CT123" s="1073"/>
      <c r="CU123" s="1073"/>
      <c r="CV123" s="1073"/>
      <c r="CW123" s="1073"/>
      <c r="CX123" s="1073"/>
      <c r="CY123" s="1073"/>
      <c r="CZ123" s="1073"/>
      <c r="DA123" s="1073"/>
      <c r="DB123" s="1073"/>
      <c r="DC123" s="1073"/>
      <c r="DD123" s="1073"/>
      <c r="DE123" s="1073"/>
      <c r="DF123" s="1074"/>
      <c r="DG123" s="1010">
        <v>127153</v>
      </c>
      <c r="DH123" s="1011"/>
      <c r="DI123" s="1011"/>
      <c r="DJ123" s="1011"/>
      <c r="DK123" s="1012"/>
      <c r="DL123" s="1013">
        <v>67160</v>
      </c>
      <c r="DM123" s="1011"/>
      <c r="DN123" s="1011"/>
      <c r="DO123" s="1011"/>
      <c r="DP123" s="1012"/>
      <c r="DQ123" s="1013">
        <v>32442</v>
      </c>
      <c r="DR123" s="1011"/>
      <c r="DS123" s="1011"/>
      <c r="DT123" s="1011"/>
      <c r="DU123" s="1012"/>
      <c r="DV123" s="1014">
        <v>0.2</v>
      </c>
      <c r="DW123" s="1015"/>
      <c r="DX123" s="1015"/>
      <c r="DY123" s="1015"/>
      <c r="DZ123" s="1016"/>
    </row>
    <row r="124" spans="1:130" s="246" customFormat="1" ht="26.25" customHeight="1" thickBot="1" x14ac:dyDescent="0.2">
      <c r="A124" s="1111"/>
      <c r="B124" s="998"/>
      <c r="C124" s="968" t="s">
        <v>460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v>1209</v>
      </c>
      <c r="AB124" s="1011"/>
      <c r="AC124" s="1011"/>
      <c r="AD124" s="1011"/>
      <c r="AE124" s="1012"/>
      <c r="AF124" s="1013">
        <v>331</v>
      </c>
      <c r="AG124" s="1011"/>
      <c r="AH124" s="1011"/>
      <c r="AI124" s="1011"/>
      <c r="AJ124" s="1012"/>
      <c r="AK124" s="1013" t="s">
        <v>235</v>
      </c>
      <c r="AL124" s="1011"/>
      <c r="AM124" s="1011"/>
      <c r="AN124" s="1011"/>
      <c r="AO124" s="1012"/>
      <c r="AP124" s="1014" t="s">
        <v>438</v>
      </c>
      <c r="AQ124" s="1015"/>
      <c r="AR124" s="1015"/>
      <c r="AS124" s="1015"/>
      <c r="AT124" s="1016"/>
      <c r="AU124" s="1113" t="s">
        <v>476</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6.6</v>
      </c>
      <c r="BR124" s="1080"/>
      <c r="BS124" s="1080"/>
      <c r="BT124" s="1080"/>
      <c r="BU124" s="1080"/>
      <c r="BV124" s="1080">
        <v>2.7</v>
      </c>
      <c r="BW124" s="1080"/>
      <c r="BX124" s="1080"/>
      <c r="BY124" s="1080"/>
      <c r="BZ124" s="1080"/>
      <c r="CA124" s="1080" t="s">
        <v>438</v>
      </c>
      <c r="CB124" s="1080"/>
      <c r="CC124" s="1080"/>
      <c r="CD124" s="1080"/>
      <c r="CE124" s="1080"/>
      <c r="CF124" s="1081"/>
      <c r="CG124" s="1082"/>
      <c r="CH124" s="1082"/>
      <c r="CI124" s="1082"/>
      <c r="CJ124" s="1083"/>
      <c r="CK124" s="1065"/>
      <c r="CL124" s="1065"/>
      <c r="CM124" s="1065"/>
      <c r="CN124" s="1065"/>
      <c r="CO124" s="1066"/>
      <c r="CP124" s="1072" t="s">
        <v>477</v>
      </c>
      <c r="CQ124" s="1073"/>
      <c r="CR124" s="1073"/>
      <c r="CS124" s="1073"/>
      <c r="CT124" s="1073"/>
      <c r="CU124" s="1073"/>
      <c r="CV124" s="1073"/>
      <c r="CW124" s="1073"/>
      <c r="CX124" s="1073"/>
      <c r="CY124" s="1073"/>
      <c r="CZ124" s="1073"/>
      <c r="DA124" s="1073"/>
      <c r="DB124" s="1073"/>
      <c r="DC124" s="1073"/>
      <c r="DD124" s="1073"/>
      <c r="DE124" s="1073"/>
      <c r="DF124" s="1074"/>
      <c r="DG124" s="1057" t="s">
        <v>235</v>
      </c>
      <c r="DH124" s="1036"/>
      <c r="DI124" s="1036"/>
      <c r="DJ124" s="1036"/>
      <c r="DK124" s="1037"/>
      <c r="DL124" s="1035" t="s">
        <v>235</v>
      </c>
      <c r="DM124" s="1036"/>
      <c r="DN124" s="1036"/>
      <c r="DO124" s="1036"/>
      <c r="DP124" s="1037"/>
      <c r="DQ124" s="1035" t="s">
        <v>235</v>
      </c>
      <c r="DR124" s="1036"/>
      <c r="DS124" s="1036"/>
      <c r="DT124" s="1036"/>
      <c r="DU124" s="1037"/>
      <c r="DV124" s="1038" t="s">
        <v>438</v>
      </c>
      <c r="DW124" s="1039"/>
      <c r="DX124" s="1039"/>
      <c r="DY124" s="1039"/>
      <c r="DZ124" s="1040"/>
    </row>
    <row r="125" spans="1:130" s="246" customFormat="1" ht="26.25" customHeight="1" x14ac:dyDescent="0.15">
      <c r="A125" s="1111"/>
      <c r="B125" s="998"/>
      <c r="C125" s="968" t="s">
        <v>462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235</v>
      </c>
      <c r="AB125" s="1011"/>
      <c r="AC125" s="1011"/>
      <c r="AD125" s="1011"/>
      <c r="AE125" s="1012"/>
      <c r="AF125" s="1013" t="s">
        <v>438</v>
      </c>
      <c r="AG125" s="1011"/>
      <c r="AH125" s="1011"/>
      <c r="AI125" s="1011"/>
      <c r="AJ125" s="1012"/>
      <c r="AK125" s="1013" t="s">
        <v>235</v>
      </c>
      <c r="AL125" s="1011"/>
      <c r="AM125" s="1011"/>
      <c r="AN125" s="1011"/>
      <c r="AO125" s="1012"/>
      <c r="AP125" s="1014" t="s">
        <v>438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478</v>
      </c>
      <c r="CL125" s="1060"/>
      <c r="CM125" s="1060"/>
      <c r="CN125" s="1060"/>
      <c r="CO125" s="1061"/>
      <c r="CP125" s="992" t="s">
        <v>479</v>
      </c>
      <c r="CQ125" s="941"/>
      <c r="CR125" s="941"/>
      <c r="CS125" s="941"/>
      <c r="CT125" s="941"/>
      <c r="CU125" s="941"/>
      <c r="CV125" s="941"/>
      <c r="CW125" s="941"/>
      <c r="CX125" s="941"/>
      <c r="CY125" s="941"/>
      <c r="CZ125" s="941"/>
      <c r="DA125" s="941"/>
      <c r="DB125" s="941"/>
      <c r="DC125" s="941"/>
      <c r="DD125" s="941"/>
      <c r="DE125" s="941"/>
      <c r="DF125" s="942"/>
      <c r="DG125" s="978" t="s">
        <v>235</v>
      </c>
      <c r="DH125" s="979"/>
      <c r="DI125" s="979"/>
      <c r="DJ125" s="979"/>
      <c r="DK125" s="979"/>
      <c r="DL125" s="979" t="s">
        <v>235</v>
      </c>
      <c r="DM125" s="979"/>
      <c r="DN125" s="979"/>
      <c r="DO125" s="979"/>
      <c r="DP125" s="979"/>
      <c r="DQ125" s="979" t="s">
        <v>438</v>
      </c>
      <c r="DR125" s="979"/>
      <c r="DS125" s="979"/>
      <c r="DT125" s="979"/>
      <c r="DU125" s="979"/>
      <c r="DV125" s="980" t="s">
        <v>438</v>
      </c>
      <c r="DW125" s="980"/>
      <c r="DX125" s="980"/>
      <c r="DY125" s="980"/>
      <c r="DZ125" s="981"/>
    </row>
    <row r="126" spans="1:130" s="246" customFormat="1" ht="26.25" customHeight="1" thickBot="1" x14ac:dyDescent="0.2">
      <c r="A126" s="1111"/>
      <c r="B126" s="998"/>
      <c r="C126" s="968" t="s">
        <v>464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235</v>
      </c>
      <c r="AB126" s="1011"/>
      <c r="AC126" s="1011"/>
      <c r="AD126" s="1011"/>
      <c r="AE126" s="1012"/>
      <c r="AF126" s="1013" t="s">
        <v>235</v>
      </c>
      <c r="AG126" s="1011"/>
      <c r="AH126" s="1011"/>
      <c r="AI126" s="1011"/>
      <c r="AJ126" s="1012"/>
      <c r="AK126" s="1013" t="s">
        <v>438</v>
      </c>
      <c r="AL126" s="1011"/>
      <c r="AM126" s="1011"/>
      <c r="AN126" s="1011"/>
      <c r="AO126" s="1012"/>
      <c r="AP126" s="1014" t="s">
        <v>438</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480</v>
      </c>
      <c r="CQ126" s="1002"/>
      <c r="CR126" s="1002"/>
      <c r="CS126" s="1002"/>
      <c r="CT126" s="1002"/>
      <c r="CU126" s="1002"/>
      <c r="CV126" s="1002"/>
      <c r="CW126" s="1002"/>
      <c r="CX126" s="1002"/>
      <c r="CY126" s="1002"/>
      <c r="CZ126" s="1002"/>
      <c r="DA126" s="1002"/>
      <c r="DB126" s="1002"/>
      <c r="DC126" s="1002"/>
      <c r="DD126" s="1002"/>
      <c r="DE126" s="1002"/>
      <c r="DF126" s="1003"/>
      <c r="DG126" s="971" t="s">
        <v>235</v>
      </c>
      <c r="DH126" s="972"/>
      <c r="DI126" s="972"/>
      <c r="DJ126" s="972"/>
      <c r="DK126" s="972"/>
      <c r="DL126" s="972" t="s">
        <v>438</v>
      </c>
      <c r="DM126" s="972"/>
      <c r="DN126" s="972"/>
      <c r="DO126" s="972"/>
      <c r="DP126" s="972"/>
      <c r="DQ126" s="972" t="s">
        <v>438</v>
      </c>
      <c r="DR126" s="972"/>
      <c r="DS126" s="972"/>
      <c r="DT126" s="972"/>
      <c r="DU126" s="972"/>
      <c r="DV126" s="973" t="s">
        <v>438</v>
      </c>
      <c r="DW126" s="973"/>
      <c r="DX126" s="973"/>
      <c r="DY126" s="973"/>
      <c r="DZ126" s="974"/>
    </row>
    <row r="127" spans="1:130" s="246" customFormat="1" ht="26.25" customHeight="1" x14ac:dyDescent="0.15">
      <c r="A127" s="1112"/>
      <c r="B127" s="1000"/>
      <c r="C127" s="1054" t="s">
        <v>481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438</v>
      </c>
      <c r="AB127" s="1011"/>
      <c r="AC127" s="1011"/>
      <c r="AD127" s="1011"/>
      <c r="AE127" s="1012"/>
      <c r="AF127" s="1013" t="s">
        <v>235</v>
      </c>
      <c r="AG127" s="1011"/>
      <c r="AH127" s="1011"/>
      <c r="AI127" s="1011"/>
      <c r="AJ127" s="1012"/>
      <c r="AK127" s="1013" t="s">
        <v>235</v>
      </c>
      <c r="AL127" s="1011"/>
      <c r="AM127" s="1011"/>
      <c r="AN127" s="1011"/>
      <c r="AO127" s="1012"/>
      <c r="AP127" s="1014" t="s">
        <v>438</v>
      </c>
      <c r="AQ127" s="1015"/>
      <c r="AR127" s="1015"/>
      <c r="AS127" s="1015"/>
      <c r="AT127" s="1016"/>
      <c r="AU127" s="282"/>
      <c r="AV127" s="282"/>
      <c r="AW127" s="282"/>
      <c r="AX127" s="1084" t="s">
        <v>482</v>
      </c>
      <c r="AY127" s="1085"/>
      <c r="AZ127" s="1085"/>
      <c r="BA127" s="1085"/>
      <c r="BB127" s="1085"/>
      <c r="BC127" s="1085"/>
      <c r="BD127" s="1085"/>
      <c r="BE127" s="1086"/>
      <c r="BF127" s="1087" t="s">
        <v>483</v>
      </c>
      <c r="BG127" s="1085"/>
      <c r="BH127" s="1085"/>
      <c r="BI127" s="1085"/>
      <c r="BJ127" s="1085"/>
      <c r="BK127" s="1085"/>
      <c r="BL127" s="1086"/>
      <c r="BM127" s="1087" t="s">
        <v>484</v>
      </c>
      <c r="BN127" s="1085"/>
      <c r="BO127" s="1085"/>
      <c r="BP127" s="1085"/>
      <c r="BQ127" s="1085"/>
      <c r="BR127" s="1085"/>
      <c r="BS127" s="1086"/>
      <c r="BT127" s="1087" t="s">
        <v>485</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486</v>
      </c>
      <c r="CQ127" s="1002"/>
      <c r="CR127" s="1002"/>
      <c r="CS127" s="1002"/>
      <c r="CT127" s="1002"/>
      <c r="CU127" s="1002"/>
      <c r="CV127" s="1002"/>
      <c r="CW127" s="1002"/>
      <c r="CX127" s="1002"/>
      <c r="CY127" s="1002"/>
      <c r="CZ127" s="1002"/>
      <c r="DA127" s="1002"/>
      <c r="DB127" s="1002"/>
      <c r="DC127" s="1002"/>
      <c r="DD127" s="1002"/>
      <c r="DE127" s="1002"/>
      <c r="DF127" s="1003"/>
      <c r="DG127" s="971" t="s">
        <v>235</v>
      </c>
      <c r="DH127" s="972"/>
      <c r="DI127" s="972"/>
      <c r="DJ127" s="972"/>
      <c r="DK127" s="972"/>
      <c r="DL127" s="972" t="s">
        <v>438</v>
      </c>
      <c r="DM127" s="972"/>
      <c r="DN127" s="972"/>
      <c r="DO127" s="972"/>
      <c r="DP127" s="972"/>
      <c r="DQ127" s="972" t="s">
        <v>438</v>
      </c>
      <c r="DR127" s="972"/>
      <c r="DS127" s="972"/>
      <c r="DT127" s="972"/>
      <c r="DU127" s="972"/>
      <c r="DV127" s="973" t="s">
        <v>438</v>
      </c>
      <c r="DW127" s="973"/>
      <c r="DX127" s="973"/>
      <c r="DY127" s="973"/>
      <c r="DZ127" s="974"/>
    </row>
    <row r="128" spans="1:130" s="246" customFormat="1" ht="26.25" customHeight="1" thickBot="1" x14ac:dyDescent="0.2">
      <c r="A128" s="1095" t="s">
        <v>487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488</v>
      </c>
      <c r="X128" s="1097"/>
      <c r="Y128" s="1097"/>
      <c r="Z128" s="1098"/>
      <c r="AA128" s="1099">
        <v>1077844</v>
      </c>
      <c r="AB128" s="1100"/>
      <c r="AC128" s="1100"/>
      <c r="AD128" s="1100"/>
      <c r="AE128" s="1101"/>
      <c r="AF128" s="1102">
        <v>1102046</v>
      </c>
      <c r="AG128" s="1100"/>
      <c r="AH128" s="1100"/>
      <c r="AI128" s="1100"/>
      <c r="AJ128" s="1101"/>
      <c r="AK128" s="1102">
        <v>1085444</v>
      </c>
      <c r="AL128" s="1100"/>
      <c r="AM128" s="1100"/>
      <c r="AN128" s="1100"/>
      <c r="AO128" s="1101"/>
      <c r="AP128" s="1103"/>
      <c r="AQ128" s="1104"/>
      <c r="AR128" s="1104"/>
      <c r="AS128" s="1104"/>
      <c r="AT128" s="1105"/>
      <c r="AU128" s="282"/>
      <c r="AV128" s="282"/>
      <c r="AW128" s="282"/>
      <c r="AX128" s="940" t="s">
        <v>489</v>
      </c>
      <c r="AY128" s="941"/>
      <c r="AZ128" s="941"/>
      <c r="BA128" s="941"/>
      <c r="BB128" s="941"/>
      <c r="BC128" s="941"/>
      <c r="BD128" s="941"/>
      <c r="BE128" s="942"/>
      <c r="BF128" s="1106" t="s">
        <v>235</v>
      </c>
      <c r="BG128" s="1107"/>
      <c r="BH128" s="1107"/>
      <c r="BI128" s="1107"/>
      <c r="BJ128" s="1107"/>
      <c r="BK128" s="1107"/>
      <c r="BL128" s="1108"/>
      <c r="BM128" s="1106">
        <v>12.23</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490</v>
      </c>
      <c r="CQ128" s="1089"/>
      <c r="CR128" s="1089"/>
      <c r="CS128" s="1089"/>
      <c r="CT128" s="1089"/>
      <c r="CU128" s="1089"/>
      <c r="CV128" s="1089"/>
      <c r="CW128" s="1089"/>
      <c r="CX128" s="1089"/>
      <c r="CY128" s="1089"/>
      <c r="CZ128" s="1089"/>
      <c r="DA128" s="1089"/>
      <c r="DB128" s="1089"/>
      <c r="DC128" s="1089"/>
      <c r="DD128" s="1089"/>
      <c r="DE128" s="1089"/>
      <c r="DF128" s="1090"/>
      <c r="DG128" s="1091">
        <v>2467</v>
      </c>
      <c r="DH128" s="1092"/>
      <c r="DI128" s="1092"/>
      <c r="DJ128" s="1092"/>
      <c r="DK128" s="1092"/>
      <c r="DL128" s="1092">
        <v>2856</v>
      </c>
      <c r="DM128" s="1092"/>
      <c r="DN128" s="1092"/>
      <c r="DO128" s="1092"/>
      <c r="DP128" s="1092"/>
      <c r="DQ128" s="1092">
        <v>1419</v>
      </c>
      <c r="DR128" s="1092"/>
      <c r="DS128" s="1092"/>
      <c r="DT128" s="1092"/>
      <c r="DU128" s="1092"/>
      <c r="DV128" s="1093">
        <v>0</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491</v>
      </c>
      <c r="X129" s="1126"/>
      <c r="Y129" s="1126"/>
      <c r="Z129" s="1127"/>
      <c r="AA129" s="1010">
        <v>22939384</v>
      </c>
      <c r="AB129" s="1011"/>
      <c r="AC129" s="1011"/>
      <c r="AD129" s="1011"/>
      <c r="AE129" s="1012"/>
      <c r="AF129" s="1013">
        <v>22863511</v>
      </c>
      <c r="AG129" s="1011"/>
      <c r="AH129" s="1011"/>
      <c r="AI129" s="1011"/>
      <c r="AJ129" s="1012"/>
      <c r="AK129" s="1013">
        <v>23019951</v>
      </c>
      <c r="AL129" s="1011"/>
      <c r="AM129" s="1011"/>
      <c r="AN129" s="1011"/>
      <c r="AO129" s="1012"/>
      <c r="AP129" s="1128"/>
      <c r="AQ129" s="1129"/>
      <c r="AR129" s="1129"/>
      <c r="AS129" s="1129"/>
      <c r="AT129" s="1130"/>
      <c r="AU129" s="284"/>
      <c r="AV129" s="284"/>
      <c r="AW129" s="284"/>
      <c r="AX129" s="1119" t="s">
        <v>492</v>
      </c>
      <c r="AY129" s="1002"/>
      <c r="AZ129" s="1002"/>
      <c r="BA129" s="1002"/>
      <c r="BB129" s="1002"/>
      <c r="BC129" s="1002"/>
      <c r="BD129" s="1002"/>
      <c r="BE129" s="1003"/>
      <c r="BF129" s="1120" t="s">
        <v>438</v>
      </c>
      <c r="BG129" s="1121"/>
      <c r="BH129" s="1121"/>
      <c r="BI129" s="1121"/>
      <c r="BJ129" s="1121"/>
      <c r="BK129" s="1121"/>
      <c r="BL129" s="1122"/>
      <c r="BM129" s="1120">
        <v>17.23</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494</v>
      </c>
      <c r="X130" s="1126"/>
      <c r="Y130" s="1126"/>
      <c r="Z130" s="1127"/>
      <c r="AA130" s="1010">
        <v>4335887</v>
      </c>
      <c r="AB130" s="1011"/>
      <c r="AC130" s="1011"/>
      <c r="AD130" s="1011"/>
      <c r="AE130" s="1012"/>
      <c r="AF130" s="1013">
        <v>4154062</v>
      </c>
      <c r="AG130" s="1011"/>
      <c r="AH130" s="1011"/>
      <c r="AI130" s="1011"/>
      <c r="AJ130" s="1012"/>
      <c r="AK130" s="1013">
        <v>4053924</v>
      </c>
      <c r="AL130" s="1011"/>
      <c r="AM130" s="1011"/>
      <c r="AN130" s="1011"/>
      <c r="AO130" s="1012"/>
      <c r="AP130" s="1128"/>
      <c r="AQ130" s="1129"/>
      <c r="AR130" s="1129"/>
      <c r="AS130" s="1129"/>
      <c r="AT130" s="1130"/>
      <c r="AU130" s="284"/>
      <c r="AV130" s="284"/>
      <c r="AW130" s="284"/>
      <c r="AX130" s="1119" t="s">
        <v>495</v>
      </c>
      <c r="AY130" s="1002"/>
      <c r="AZ130" s="1002"/>
      <c r="BA130" s="1002"/>
      <c r="BB130" s="1002"/>
      <c r="BC130" s="1002"/>
      <c r="BD130" s="1002"/>
      <c r="BE130" s="1003"/>
      <c r="BF130" s="1156">
        <v>7.1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496</v>
      </c>
      <c r="X131" s="1164"/>
      <c r="Y131" s="1164"/>
      <c r="Z131" s="1165"/>
      <c r="AA131" s="1057">
        <v>18603497</v>
      </c>
      <c r="AB131" s="1036"/>
      <c r="AC131" s="1036"/>
      <c r="AD131" s="1036"/>
      <c r="AE131" s="1037"/>
      <c r="AF131" s="1035">
        <v>18709449</v>
      </c>
      <c r="AG131" s="1036"/>
      <c r="AH131" s="1036"/>
      <c r="AI131" s="1036"/>
      <c r="AJ131" s="1037"/>
      <c r="AK131" s="1035">
        <v>18966027</v>
      </c>
      <c r="AL131" s="1036"/>
      <c r="AM131" s="1036"/>
      <c r="AN131" s="1036"/>
      <c r="AO131" s="1037"/>
      <c r="AP131" s="1166"/>
      <c r="AQ131" s="1167"/>
      <c r="AR131" s="1167"/>
      <c r="AS131" s="1167"/>
      <c r="AT131" s="1168"/>
      <c r="AU131" s="284"/>
      <c r="AV131" s="284"/>
      <c r="AW131" s="284"/>
      <c r="AX131" s="1138" t="s">
        <v>497</v>
      </c>
      <c r="AY131" s="1089"/>
      <c r="AZ131" s="1089"/>
      <c r="BA131" s="1089"/>
      <c r="BB131" s="1089"/>
      <c r="BC131" s="1089"/>
      <c r="BD131" s="1089"/>
      <c r="BE131" s="1090"/>
      <c r="BF131" s="1139" t="s">
        <v>438</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499</v>
      </c>
      <c r="W132" s="1149"/>
      <c r="X132" s="1149"/>
      <c r="Y132" s="1149"/>
      <c r="Z132" s="1150"/>
      <c r="AA132" s="1151">
        <v>7.9075184959999998</v>
      </c>
      <c r="AB132" s="1152"/>
      <c r="AC132" s="1152"/>
      <c r="AD132" s="1152"/>
      <c r="AE132" s="1153"/>
      <c r="AF132" s="1154">
        <v>7.191857744</v>
      </c>
      <c r="AG132" s="1152"/>
      <c r="AH132" s="1152"/>
      <c r="AI132" s="1152"/>
      <c r="AJ132" s="1153"/>
      <c r="AK132" s="1154">
        <v>6.3927145049999998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500</v>
      </c>
      <c r="W133" s="1132"/>
      <c r="X133" s="1132"/>
      <c r="Y133" s="1132"/>
      <c r="Z133" s="1133"/>
      <c r="AA133" s="1134">
        <v>8.3000000000000007</v>
      </c>
      <c r="AB133" s="1135"/>
      <c r="AC133" s="1135"/>
      <c r="AD133" s="1135"/>
      <c r="AE133" s="1136"/>
      <c r="AF133" s="1134">
        <v>7.9</v>
      </c>
      <c r="AG133" s="1135"/>
      <c r="AH133" s="1135"/>
      <c r="AI133" s="1135"/>
      <c r="AJ133" s="1136"/>
      <c r="AK133" s="1134">
        <v>7.1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3SL225It2A9qchvRqnZiOq3THDcmszfa4ZwX260oGDLxP+UMFXDg4V+hzxhvO0KySuXqWUsonP1mOKpHlRjLA==" saltValue="EZnxsaY4wu3c8ZxNZdMj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ht3///W7aaXMdHByNLOWY2T7PR7Ef3K2/pIE4e1k0k5fOFk2boWWVYyb9PCyXSStRYtiZ6K74/V4bI1k2PHbw==" saltValue="pPi5ehwxP/F1ZbfVRMXs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S2DS9Yv4aqRUV/cz0cYBj9NuLwZtSsVGiUbDvBEXff3DgYaqg8Wi8YsOoTypY445d6cx5vnmbZShhYNTq5gUQ==" saltValue="9zJH/1uoVVGiO8odJ0Mo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509</v>
      </c>
      <c r="AL9" s="1175"/>
      <c r="AM9" s="1175"/>
      <c r="AN9" s="1176"/>
      <c r="AO9" s="312">
        <v>6936464</v>
      </c>
      <c r="AP9" s="312">
        <v>61490</v>
      </c>
      <c r="AQ9" s="313">
        <v>56739</v>
      </c>
      <c r="AR9" s="314">
        <v>8.4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510</v>
      </c>
      <c r="AL10" s="1175"/>
      <c r="AM10" s="1175"/>
      <c r="AN10" s="1176"/>
      <c r="AO10" s="315">
        <v>599717</v>
      </c>
      <c r="AP10" s="315">
        <v>5316</v>
      </c>
      <c r="AQ10" s="316">
        <v>3644</v>
      </c>
      <c r="AR10" s="317">
        <v>45.9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511</v>
      </c>
      <c r="AL11" s="1175"/>
      <c r="AM11" s="1175"/>
      <c r="AN11" s="1176"/>
      <c r="AO11" s="315">
        <v>3702</v>
      </c>
      <c r="AP11" s="315">
        <v>33</v>
      </c>
      <c r="AQ11" s="316">
        <v>3408</v>
      </c>
      <c r="AR11" s="317">
        <v>-99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512</v>
      </c>
      <c r="AL12" s="1175"/>
      <c r="AM12" s="1175"/>
      <c r="AN12" s="1176"/>
      <c r="AO12" s="315">
        <v>329591</v>
      </c>
      <c r="AP12" s="315">
        <v>2922</v>
      </c>
      <c r="AQ12" s="316">
        <v>508</v>
      </c>
      <c r="AR12" s="317">
        <v>475.2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513</v>
      </c>
      <c r="AL13" s="1175"/>
      <c r="AM13" s="1175"/>
      <c r="AN13" s="1176"/>
      <c r="AO13" s="315" t="s">
        <v>514</v>
      </c>
      <c r="AP13" s="315" t="s">
        <v>514</v>
      </c>
      <c r="AQ13" s="316">
        <v>12</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515</v>
      </c>
      <c r="AL14" s="1175"/>
      <c r="AM14" s="1175"/>
      <c r="AN14" s="1176"/>
      <c r="AO14" s="315">
        <v>300892</v>
      </c>
      <c r="AP14" s="315">
        <v>2667</v>
      </c>
      <c r="AQ14" s="316">
        <v>2329</v>
      </c>
      <c r="AR14" s="317">
        <v>14.5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516</v>
      </c>
      <c r="AL15" s="1175"/>
      <c r="AM15" s="1175"/>
      <c r="AN15" s="1176"/>
      <c r="AO15" s="315">
        <v>25000</v>
      </c>
      <c r="AP15" s="315">
        <v>222</v>
      </c>
      <c r="AQ15" s="316">
        <v>1096</v>
      </c>
      <c r="AR15" s="317">
        <v>-79.7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517</v>
      </c>
      <c r="AL16" s="1178"/>
      <c r="AM16" s="1178"/>
      <c r="AN16" s="1179"/>
      <c r="AO16" s="315">
        <v>-449504</v>
      </c>
      <c r="AP16" s="315">
        <v>-3985</v>
      </c>
      <c r="AQ16" s="316">
        <v>-4593</v>
      </c>
      <c r="AR16" s="317">
        <v>-13.2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7745862</v>
      </c>
      <c r="AP17" s="315">
        <v>68665</v>
      </c>
      <c r="AQ17" s="316">
        <v>63141</v>
      </c>
      <c r="AR17" s="317">
        <v>8.6999999999999993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522</v>
      </c>
      <c r="AL21" s="1170"/>
      <c r="AM21" s="1170"/>
      <c r="AN21" s="1171"/>
      <c r="AO21" s="327">
        <v>5.87</v>
      </c>
      <c r="AP21" s="328">
        <v>6</v>
      </c>
      <c r="AQ21" s="329">
        <v>-0.13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523</v>
      </c>
      <c r="AL22" s="1170"/>
      <c r="AM22" s="1170"/>
      <c r="AN22" s="1171"/>
      <c r="AO22" s="332">
        <v>96.2</v>
      </c>
      <c r="AP22" s="333">
        <v>99.5</v>
      </c>
      <c r="AQ22" s="334">
        <v>-3.3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527</v>
      </c>
      <c r="AL32" s="1186"/>
      <c r="AM32" s="1186"/>
      <c r="AN32" s="1187"/>
      <c r="AO32" s="342">
        <v>3869458</v>
      </c>
      <c r="AP32" s="342">
        <v>34302</v>
      </c>
      <c r="AQ32" s="343">
        <v>32265</v>
      </c>
      <c r="AR32" s="344">
        <v>6.3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528</v>
      </c>
      <c r="AL33" s="1186"/>
      <c r="AM33" s="1186"/>
      <c r="AN33" s="1187"/>
      <c r="AO33" s="342" t="s">
        <v>514</v>
      </c>
      <c r="AP33" s="342" t="s">
        <v>514</v>
      </c>
      <c r="AQ33" s="343">
        <v>1</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529</v>
      </c>
      <c r="AL34" s="1186"/>
      <c r="AM34" s="1186"/>
      <c r="AN34" s="1187"/>
      <c r="AO34" s="342" t="s">
        <v>514</v>
      </c>
      <c r="AP34" s="342" t="s">
        <v>514</v>
      </c>
      <c r="AQ34" s="343">
        <v>32</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530</v>
      </c>
      <c r="AL35" s="1186"/>
      <c r="AM35" s="1186"/>
      <c r="AN35" s="1187"/>
      <c r="AO35" s="342">
        <v>1693465</v>
      </c>
      <c r="AP35" s="342">
        <v>15012</v>
      </c>
      <c r="AQ35" s="343">
        <v>6764</v>
      </c>
      <c r="AR35" s="344">
        <v>121.9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531</v>
      </c>
      <c r="AL36" s="1186"/>
      <c r="AM36" s="1186"/>
      <c r="AN36" s="1187"/>
      <c r="AO36" s="342">
        <v>2380</v>
      </c>
      <c r="AP36" s="342">
        <v>21</v>
      </c>
      <c r="AQ36" s="343">
        <v>1228</v>
      </c>
      <c r="AR36" s="344">
        <v>-98.3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532</v>
      </c>
      <c r="AL37" s="1186"/>
      <c r="AM37" s="1186"/>
      <c r="AN37" s="1187"/>
      <c r="AO37" s="342">
        <v>786509</v>
      </c>
      <c r="AP37" s="342">
        <v>6972</v>
      </c>
      <c r="AQ37" s="343">
        <v>1060</v>
      </c>
      <c r="AR37" s="344">
        <v>557.70000000000005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533</v>
      </c>
      <c r="AL38" s="1189"/>
      <c r="AM38" s="1189"/>
      <c r="AN38" s="1190"/>
      <c r="AO38" s="345" t="s">
        <v>514</v>
      </c>
      <c r="AP38" s="345" t="s">
        <v>514</v>
      </c>
      <c r="AQ38" s="346">
        <v>1</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534</v>
      </c>
      <c r="AL39" s="1189"/>
      <c r="AM39" s="1189"/>
      <c r="AN39" s="1190"/>
      <c r="AO39" s="342">
        <v>-1085444</v>
      </c>
      <c r="AP39" s="342">
        <v>-9622</v>
      </c>
      <c r="AQ39" s="343">
        <v>-6969</v>
      </c>
      <c r="AR39" s="344">
        <v>38.1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535</v>
      </c>
      <c r="AL40" s="1186"/>
      <c r="AM40" s="1186"/>
      <c r="AN40" s="1187"/>
      <c r="AO40" s="342">
        <v>-4053924</v>
      </c>
      <c r="AP40" s="342">
        <v>-35937</v>
      </c>
      <c r="AQ40" s="343">
        <v>-26451</v>
      </c>
      <c r="AR40" s="344">
        <v>35.9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301</v>
      </c>
      <c r="AL41" s="1192"/>
      <c r="AM41" s="1192"/>
      <c r="AN41" s="1193"/>
      <c r="AO41" s="342">
        <v>1212444</v>
      </c>
      <c r="AP41" s="342">
        <v>10748</v>
      </c>
      <c r="AQ41" s="343">
        <v>7931</v>
      </c>
      <c r="AR41" s="344">
        <v>35.5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504</v>
      </c>
      <c r="AN49" s="1182" t="s">
        <v>539</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7117728</v>
      </c>
      <c r="AN51" s="364">
        <v>62094</v>
      </c>
      <c r="AO51" s="365">
        <v>97.4</v>
      </c>
      <c r="AP51" s="366">
        <v>53605</v>
      </c>
      <c r="AQ51" s="367">
        <v>5.4</v>
      </c>
      <c r="AR51" s="368">
        <v>92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5321010</v>
      </c>
      <c r="AN52" s="372">
        <v>46420</v>
      </c>
      <c r="AO52" s="373">
        <v>93.7</v>
      </c>
      <c r="AP52" s="374">
        <v>28343</v>
      </c>
      <c r="AQ52" s="375">
        <v>11.7</v>
      </c>
      <c r="AR52" s="376">
        <v>82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3748684</v>
      </c>
      <c r="AN53" s="364">
        <v>32884</v>
      </c>
      <c r="AO53" s="365">
        <v>-47</v>
      </c>
      <c r="AP53" s="366">
        <v>44267</v>
      </c>
      <c r="AQ53" s="367">
        <v>-17.399999999999999</v>
      </c>
      <c r="AR53" s="368">
        <v>-29.6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2335686</v>
      </c>
      <c r="AN54" s="372">
        <v>20489</v>
      </c>
      <c r="AO54" s="373">
        <v>-55.9</v>
      </c>
      <c r="AP54" s="374">
        <v>26161</v>
      </c>
      <c r="AQ54" s="375">
        <v>-7.7</v>
      </c>
      <c r="AR54" s="376">
        <v>-48.2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5028859</v>
      </c>
      <c r="AN55" s="364">
        <v>44193</v>
      </c>
      <c r="AO55" s="365">
        <v>34.4</v>
      </c>
      <c r="AP55" s="366">
        <v>40879</v>
      </c>
      <c r="AQ55" s="367">
        <v>-7.7</v>
      </c>
      <c r="AR55" s="368">
        <v>42.1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2966149</v>
      </c>
      <c r="AN56" s="372">
        <v>26066</v>
      </c>
      <c r="AO56" s="373">
        <v>27.2</v>
      </c>
      <c r="AP56" s="374">
        <v>24087</v>
      </c>
      <c r="AQ56" s="375">
        <v>-7.9</v>
      </c>
      <c r="AR56" s="376">
        <v>35.1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2860934</v>
      </c>
      <c r="AN57" s="364">
        <v>25212</v>
      </c>
      <c r="AO57" s="365">
        <v>-43</v>
      </c>
      <c r="AP57" s="366">
        <v>42651</v>
      </c>
      <c r="AQ57" s="367">
        <v>4.3</v>
      </c>
      <c r="AR57" s="368">
        <v>-47.3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1942090</v>
      </c>
      <c r="AN58" s="372">
        <v>17115</v>
      </c>
      <c r="AO58" s="373">
        <v>-34.299999999999997</v>
      </c>
      <c r="AP58" s="374">
        <v>22675</v>
      </c>
      <c r="AQ58" s="375">
        <v>-5.9</v>
      </c>
      <c r="AR58" s="376">
        <v>-28.4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2655503</v>
      </c>
      <c r="AN59" s="364">
        <v>23540</v>
      </c>
      <c r="AO59" s="365">
        <v>-6.6</v>
      </c>
      <c r="AP59" s="366">
        <v>43226</v>
      </c>
      <c r="AQ59" s="367">
        <v>1.3</v>
      </c>
      <c r="AR59" s="368">
        <v>-7.9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1799630</v>
      </c>
      <c r="AN60" s="372">
        <v>15953</v>
      </c>
      <c r="AO60" s="373">
        <v>-6.8</v>
      </c>
      <c r="AP60" s="374">
        <v>22622</v>
      </c>
      <c r="AQ60" s="375">
        <v>-0.2</v>
      </c>
      <c r="AR60" s="376">
        <v>-6.6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4282342</v>
      </c>
      <c r="AN61" s="379">
        <v>37585</v>
      </c>
      <c r="AO61" s="380">
        <v>7</v>
      </c>
      <c r="AP61" s="381">
        <v>44926</v>
      </c>
      <c r="AQ61" s="382">
        <v>-2.8</v>
      </c>
      <c r="AR61" s="368">
        <v>9.8000000000000007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2872913</v>
      </c>
      <c r="AN62" s="372">
        <v>25209</v>
      </c>
      <c r="AO62" s="373">
        <v>4.8</v>
      </c>
      <c r="AP62" s="374">
        <v>24778</v>
      </c>
      <c r="AQ62" s="375">
        <v>-2</v>
      </c>
      <c r="AR62" s="376">
        <v>6.8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cnfe3D/STtnPq2jp26TsXvzH+fXSPnNdjUehgtljrUXuldLbm7T8shdTNLnOygK2jJ2q4KS1h8367lZdoilWg==" saltValue="y+cw3MCChvW9Ju7BVMy3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P05HrNCeu9pSq0ApiHojPn1369bF3N/vDAD6/f86Lb720EcCkHwjVNisEY7Ul86TJvBBJ6EHnZPPBM3c4ZuQA==" saltValue="mtKVp2KUFpSkJhiLMPsW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0nJpTgvpaFnTvfNWOUfBGiK9oXjZB5y1yxwMWJW+Xz8YKebDz/uHoJ0B6S0MHKAvE3dWCgQcR5QgMxkioFtZw==" saltValue="QtwE4L00fh09n9y6Li3O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4" t="s">
        <v>3</v>
      </c>
      <c r="D47" s="1194"/>
      <c r="E47" s="1195"/>
      <c r="F47" s="11">
        <v>14.03</v>
      </c>
      <c r="G47" s="12">
        <v>13.9</v>
      </c>
      <c r="H47" s="12">
        <v>13.84</v>
      </c>
      <c r="I47" s="12">
        <v>12.27</v>
      </c>
      <c r="J47" s="13">
        <v>12.19</v>
      </c>
    </row>
    <row r="48" spans="2:10" ht="57.75" customHeight="1" x14ac:dyDescent="0.15">
      <c r="B48" s="14"/>
      <c r="C48" s="1196" t="s">
        <v>4</v>
      </c>
      <c r="D48" s="1196"/>
      <c r="E48" s="1197"/>
      <c r="F48" s="15">
        <v>2</v>
      </c>
      <c r="G48" s="16">
        <v>2.34</v>
      </c>
      <c r="H48" s="16">
        <v>1.62</v>
      </c>
      <c r="I48" s="16">
        <v>1.79</v>
      </c>
      <c r="J48" s="17">
        <v>2.0699999999999998</v>
      </c>
    </row>
    <row r="49" spans="2:10" ht="57.75" customHeight="1" thickBot="1" x14ac:dyDescent="0.2">
      <c r="B49" s="18"/>
      <c r="C49" s="1198" t="s">
        <v>5</v>
      </c>
      <c r="D49" s="1198"/>
      <c r="E49" s="1199"/>
      <c r="F49" s="19" t="s">
        <v>560</v>
      </c>
      <c r="G49" s="20">
        <v>0.36</v>
      </c>
      <c r="H49" s="20" t="s">
        <v>561</v>
      </c>
      <c r="I49" s="20" t="s">
        <v>562</v>
      </c>
      <c r="J49" s="21">
        <v>0.28999999999999998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72NOxAMasZ14c9+tZGoHgUsfZ64B0p1z0pk+1QFFpLKXPUkC32ijYNAnCZcEP9iHbeU6P2L7E6c5jUfiJnvDA==" saltValue="mgroFvTApmV4kuPJ5PPk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2020-03-10T07:47:09Z</cp:lastPrinted>
  <dcterms:created xsi:type="dcterms:W3CDTF">2020-02-10T04:51:43Z</dcterms:created>
  <dcterms:modified xsi:type="dcterms:W3CDTF">2020-08-27T00:19:56Z</dcterms:modified>
  <cp:category/>
</cp:coreProperties>
</file>